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MPLATES\"/>
    </mc:Choice>
  </mc:AlternateContent>
  <xr:revisionPtr revIDLastSave="0" documentId="13_ncr:1_{4DC1BDF0-9815-49C4-B3F9-2E3E96AD3F9E}" xr6:coauthVersionLast="47" xr6:coauthVersionMax="47" xr10:uidLastSave="{00000000-0000-0000-0000-000000000000}"/>
  <workbookProtection workbookAlgorithmName="SHA-512" workbookHashValue="8OJd5wCGIXV6lAHCpVtW8tE4WBsbJkaywkienT0qFeM1gNtfW7XtIUQbBYlo3YNKfA4N60dF7HguUD3Lehnqsg==" workbookSaltValue="IIlvoMSFmuPqRoeBwcJ6tg==" workbookSpinCount="100000" lockStructure="1"/>
  <bookViews>
    <workbookView xWindow="-120" yWindow="-120" windowWidth="19440" windowHeight="15150" xr2:uid="{42ABEE7C-77CF-4335-ABAA-56421D58F4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" l="1"/>
  <c r="N110" i="1"/>
  <c r="N109" i="1"/>
  <c r="N108" i="1"/>
  <c r="N107" i="1"/>
  <c r="N106" i="1"/>
  <c r="N105" i="1"/>
  <c r="N104" i="1"/>
  <c r="N103" i="1"/>
  <c r="N102" i="1"/>
  <c r="N5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O191" i="1"/>
  <c r="J191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G183" i="1"/>
  <c r="G182" i="1"/>
  <c r="G181" i="1"/>
  <c r="G179" i="1"/>
  <c r="G178" i="1"/>
  <c r="G177" i="1"/>
  <c r="O173" i="1"/>
  <c r="O172" i="1"/>
  <c r="O171" i="1"/>
  <c r="O170" i="1"/>
  <c r="O169" i="1"/>
  <c r="O168" i="1"/>
  <c r="O167" i="1"/>
  <c r="O166" i="1"/>
  <c r="O165" i="1"/>
  <c r="G173" i="1"/>
  <c r="G172" i="1"/>
  <c r="G171" i="1"/>
  <c r="G170" i="1"/>
  <c r="G169" i="1"/>
  <c r="G168" i="1"/>
  <c r="G167" i="1"/>
  <c r="G166" i="1"/>
  <c r="G165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0" i="1"/>
  <c r="N129" i="1"/>
  <c r="N128" i="1"/>
  <c r="N121" i="1"/>
  <c r="N120" i="1"/>
  <c r="N119" i="1"/>
  <c r="N118" i="1"/>
  <c r="N117" i="1"/>
  <c r="N116" i="1"/>
  <c r="N115" i="1"/>
  <c r="N114" i="1"/>
  <c r="N113" i="1"/>
  <c r="N112" i="1"/>
  <c r="N101" i="1"/>
  <c r="N100" i="1"/>
  <c r="N99" i="1"/>
  <c r="N98" i="1"/>
  <c r="N97" i="1"/>
  <c r="N96" i="1"/>
  <c r="N95" i="1"/>
  <c r="N94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46" i="1"/>
  <c r="N45" i="1"/>
  <c r="N44" i="1"/>
  <c r="N43" i="1"/>
  <c r="N42" i="1"/>
  <c r="N41" i="1"/>
  <c r="N40" i="1"/>
  <c r="N39" i="1"/>
  <c r="N38" i="1"/>
  <c r="N37" i="1"/>
  <c r="N36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85" i="1" l="1"/>
  <c r="K213" i="1" s="1"/>
  <c r="N210" i="1"/>
  <c r="K216" i="1" s="1"/>
  <c r="N123" i="1"/>
  <c r="D216" i="1" s="1"/>
  <c r="N48" i="1"/>
  <c r="D213" i="1" l="1"/>
  <c r="G219" i="1"/>
</calcChain>
</file>

<file path=xl/sharedStrings.xml><?xml version="1.0" encoding="utf-8"?>
<sst xmlns="http://schemas.openxmlformats.org/spreadsheetml/2006/main" count="380" uniqueCount="333">
  <si>
    <t>Narcotics Anonymous Basic Text, 6th Edition (Hard Cover)</t>
  </si>
  <si>
    <t>Narcotics Anonymous Basic Text, 6th Edition (Large Print)</t>
  </si>
  <si>
    <t>Narcotics Anonymous Basic Text, 6th Edition (Line Numbered)</t>
  </si>
  <si>
    <t>Narcotics Anonymous Basic Text, 6th Edition (Soft Cover)</t>
  </si>
  <si>
    <t>Narcotics Anonymous Basic Text, 6th Edition (Gift Edition)</t>
  </si>
  <si>
    <t>5th Edition Basic Text Book 1 &amp; 2 : Netherlands</t>
  </si>
  <si>
    <t xml:space="preserve">A Spiritual Principle a Day                                                                                      </t>
  </si>
  <si>
    <t>Just For Today, Daily Meditation (Soft Cover)</t>
  </si>
  <si>
    <t>Just For Today, Daily Meditation (Pocket Size)</t>
  </si>
  <si>
    <t>Just For Today, Daily Meditation (Gift Edition)</t>
  </si>
  <si>
    <t>Miracles Happen (Soft Cover, With Bonus Audio CD)</t>
  </si>
  <si>
    <t>Sponsorship (Soft Cover)</t>
  </si>
  <si>
    <t>It Works: How And Why (Hard Cover)</t>
  </si>
  <si>
    <t xml:space="preserve">It Works: How And Why (Large Print) </t>
  </si>
  <si>
    <t>It Works: How And Why (Soft Cover)</t>
  </si>
  <si>
    <t>It Works: How And Why (Pocket Size)</t>
  </si>
  <si>
    <t>Living Clean: The Journey Continues (Hard Cover)</t>
  </si>
  <si>
    <t>Living Clean: The Journey Continues (Soft Cover)</t>
  </si>
  <si>
    <t>Living Clean: The Journey Continues (Commemorative Edition)</t>
  </si>
  <si>
    <t>Living Clean Gift Bundle</t>
  </si>
  <si>
    <t>Guiding Principles The Spirit Of Our Traditions (Hard Cover)</t>
  </si>
  <si>
    <t>Guiding Principles The Spirit Of Our Traditions (Soft Cover)</t>
  </si>
  <si>
    <t>Guiding Principles The Spirit Of Our Traditions (Special Edition)</t>
  </si>
  <si>
    <t>Guiding Principles Gift Bundle</t>
  </si>
  <si>
    <t>The NA Step Working Guide</t>
  </si>
  <si>
    <t xml:space="preserve">Little White Book (Special Edition)                                                                        </t>
  </si>
  <si>
    <t xml:space="preserve">Basic Library (Includes Soft Cover BT, IWHW, JFT, LC, &amp; GP) </t>
  </si>
  <si>
    <t>Special Edition Books Bundle (Living Clean &amp; Guiding Principles)</t>
  </si>
  <si>
    <t>Decription</t>
  </si>
  <si>
    <t>Item No.</t>
  </si>
  <si>
    <t>Unit Price</t>
  </si>
  <si>
    <t>Quantity</t>
  </si>
  <si>
    <t>Total</t>
  </si>
  <si>
    <t>BOOKLETS</t>
  </si>
  <si>
    <t>BOOKS</t>
  </si>
  <si>
    <t>CITY</t>
  </si>
  <si>
    <t>1101*</t>
  </si>
  <si>
    <t>1101LP</t>
  </si>
  <si>
    <t>1101LN</t>
  </si>
  <si>
    <t>NL1101</t>
  </si>
  <si>
    <t>1112*</t>
  </si>
  <si>
    <t>1130*</t>
  </si>
  <si>
    <t>1140*</t>
  </si>
  <si>
    <t>1140LP</t>
  </si>
  <si>
    <t>1143*</t>
  </si>
  <si>
    <t>1155B</t>
  </si>
  <si>
    <t>1205B</t>
  </si>
  <si>
    <t>1400*</t>
  </si>
  <si>
    <t>Twelve Concepts for NA Service</t>
  </si>
  <si>
    <t>An Introductory Guide to Narcotics Anonymous</t>
  </si>
  <si>
    <t>NA White Booklet</t>
  </si>
  <si>
    <r>
      <t xml:space="preserve">NA White Booklet </t>
    </r>
    <r>
      <rPr>
        <b/>
        <sz val="12"/>
        <rFont val="Arial"/>
        <family val="2"/>
      </rPr>
      <t>No Staples</t>
    </r>
    <r>
      <rPr>
        <sz val="12"/>
        <rFont val="Arial"/>
        <family val="2"/>
      </rPr>
      <t xml:space="preserve"> </t>
    </r>
  </si>
  <si>
    <t>The Group Booklet (Revised)</t>
  </si>
  <si>
    <t>Behind the Walls</t>
  </si>
  <si>
    <r>
      <t xml:space="preserve">Behind the Walls </t>
    </r>
    <r>
      <rPr>
        <b/>
        <sz val="12"/>
        <rFont val="Arial"/>
        <family val="2"/>
      </rPr>
      <t>No Staples</t>
    </r>
    <r>
      <rPr>
        <sz val="12"/>
        <rFont val="Arial"/>
        <family val="2"/>
      </rPr>
      <t xml:space="preserve"> </t>
    </r>
  </si>
  <si>
    <t>In Times of Illness (Newly Revised 2010)</t>
  </si>
  <si>
    <t>IP # 10 Fourth Step Guide</t>
  </si>
  <si>
    <r>
      <t xml:space="preserve">IP # 29 Introduction to NA Meetings </t>
    </r>
    <r>
      <rPr>
        <b/>
        <sz val="12"/>
        <rFont val="Arial"/>
        <family val="2"/>
      </rPr>
      <t>No Staples</t>
    </r>
    <r>
      <rPr>
        <sz val="12"/>
        <rFont val="Arial"/>
        <family val="2"/>
      </rPr>
      <t xml:space="preserve"> H+I Version</t>
    </r>
  </si>
  <si>
    <t>1164*</t>
  </si>
  <si>
    <t>1200*</t>
  </si>
  <si>
    <t>1500*</t>
  </si>
  <si>
    <t>1500Hnl</t>
  </si>
  <si>
    <t>1600*</t>
  </si>
  <si>
    <t>1601*</t>
  </si>
  <si>
    <t>1601Hnl</t>
  </si>
  <si>
    <t>1603*</t>
  </si>
  <si>
    <t>3110*</t>
  </si>
  <si>
    <t>3129Hnl</t>
  </si>
  <si>
    <t>Please add language code when ordering BT</t>
  </si>
  <si>
    <t>6th Edition available in:</t>
  </si>
  <si>
    <t>Danish</t>
  </si>
  <si>
    <t>Farsi</t>
  </si>
  <si>
    <t>Finnish</t>
  </si>
  <si>
    <t>French</t>
  </si>
  <si>
    <t>Norwegian</t>
  </si>
  <si>
    <t>Portuguese</t>
  </si>
  <si>
    <t>Portug. (Brazil)</t>
  </si>
  <si>
    <t>Russian</t>
  </si>
  <si>
    <t>Swedish</t>
  </si>
  <si>
    <t>5th Edition available in:</t>
  </si>
  <si>
    <t>Netherlands 1 &amp; 2</t>
  </si>
  <si>
    <t>Afrikaas</t>
  </si>
  <si>
    <t>Arabic</t>
  </si>
  <si>
    <t>Bahas Melayu</t>
  </si>
  <si>
    <t>Chinese</t>
  </si>
  <si>
    <t>Croatian</t>
  </si>
  <si>
    <t>Filipino</t>
  </si>
  <si>
    <t>Georgian</t>
  </si>
  <si>
    <t>Greek</t>
  </si>
  <si>
    <t>Hebrew</t>
  </si>
  <si>
    <t>Hindi</t>
  </si>
  <si>
    <t>Hungarian</t>
  </si>
  <si>
    <t>Indonesian</t>
  </si>
  <si>
    <t>Janpanese</t>
  </si>
  <si>
    <t>Kannada</t>
  </si>
  <si>
    <t>Latvian</t>
  </si>
  <si>
    <t>Nepali</t>
  </si>
  <si>
    <t>Polish</t>
  </si>
  <si>
    <t>Thai</t>
  </si>
  <si>
    <t>Turkish</t>
  </si>
  <si>
    <t>TOTAL PAGE #1</t>
  </si>
  <si>
    <t>NL</t>
  </si>
  <si>
    <t>AF</t>
  </si>
  <si>
    <t>AR</t>
  </si>
  <si>
    <t>BM</t>
  </si>
  <si>
    <t>CH</t>
  </si>
  <si>
    <t>CR</t>
  </si>
  <si>
    <t>FL</t>
  </si>
  <si>
    <t>KA</t>
  </si>
  <si>
    <t>GR</t>
  </si>
  <si>
    <t>HE</t>
  </si>
  <si>
    <t>HI</t>
  </si>
  <si>
    <t>HU</t>
  </si>
  <si>
    <t>ID</t>
  </si>
  <si>
    <t>JP</t>
  </si>
  <si>
    <t>KN</t>
  </si>
  <si>
    <t>LV</t>
  </si>
  <si>
    <t>NE</t>
  </si>
  <si>
    <t>PL</t>
  </si>
  <si>
    <t>TH</t>
  </si>
  <si>
    <t>TU</t>
  </si>
  <si>
    <t>DK</t>
  </si>
  <si>
    <t>FA</t>
  </si>
  <si>
    <t>FI</t>
  </si>
  <si>
    <t>FR</t>
  </si>
  <si>
    <t>NR</t>
  </si>
  <si>
    <t>PO</t>
  </si>
  <si>
    <t>PB</t>
  </si>
  <si>
    <t>RU</t>
  </si>
  <si>
    <t>SW</t>
  </si>
  <si>
    <t>PAMPHLETS</t>
  </si>
  <si>
    <t>IP#1  Who, What, How and Why</t>
  </si>
  <si>
    <t>IP #   2  The Group</t>
  </si>
  <si>
    <t>IP #   5  Another Look</t>
  </si>
  <si>
    <t>IP #   6  Recovery &amp; Relapse</t>
  </si>
  <si>
    <t>IP #   7  Am I An Addict?</t>
  </si>
  <si>
    <t>IP #   8  Just For Today</t>
  </si>
  <si>
    <t>IP #   9  Living The Program</t>
  </si>
  <si>
    <t>IP # 11  Sponsorship, Revised</t>
  </si>
  <si>
    <t>IP # 12  The Triangle Of Self-Obsession</t>
  </si>
  <si>
    <t>IP # 13  By Young Addicts, For Young Addicts</t>
  </si>
  <si>
    <t>IP # 14  One Addicts Experience</t>
  </si>
  <si>
    <t>IP # 15  PI and the NA Member</t>
  </si>
  <si>
    <t>IP # 16  For The Newcomer</t>
  </si>
  <si>
    <t>IP # 17  For Those in Treatment</t>
  </si>
  <si>
    <t>IP # 19  Self-Acceptance</t>
  </si>
  <si>
    <t>IP # 20  H &amp; I and The NA Member</t>
  </si>
  <si>
    <t>IP # 21  The Loner</t>
  </si>
  <si>
    <t>IP # 22  Welcome To NA</t>
  </si>
  <si>
    <t>IP # 23  Staying Clean on The Outside</t>
  </si>
  <si>
    <t>IP # 24  Money Matters: Self Support in NA</t>
  </si>
  <si>
    <t>IP # 26  Accessibility for Those with Special Needs</t>
  </si>
  <si>
    <t>IP # 27  For the Parents or Guardians of Young People in NA</t>
  </si>
  <si>
    <t>IP # 28  Funding NA Services</t>
  </si>
  <si>
    <t>IP # 29  Introduction to NA Meetings</t>
  </si>
  <si>
    <t xml:space="preserve">IP # 30  Mental Health and Recovery                                                              </t>
  </si>
  <si>
    <t>Description</t>
  </si>
  <si>
    <t>3101*</t>
  </si>
  <si>
    <t>3102*</t>
  </si>
  <si>
    <t>3105*</t>
  </si>
  <si>
    <t>MULTIMEDIA PRODUCTS</t>
  </si>
  <si>
    <t>It Works How and Why - Audio CD Set (MP3 Reader/Player)</t>
  </si>
  <si>
    <t xml:space="preserve">NA White Book - American Sign Language DVD </t>
  </si>
  <si>
    <t>Just For Today DVD (English Only) </t>
  </si>
  <si>
    <t>1500ASL</t>
  </si>
  <si>
    <t>SERVICE ITEMS</t>
  </si>
  <si>
    <t>H &amp; I Handbook with Audio CD</t>
  </si>
  <si>
    <t>H&amp;I Basics</t>
  </si>
  <si>
    <t>Public Relations Handbook (Regular 3 hole punch paper)</t>
  </si>
  <si>
    <t>Public Relations Handbook(A4-4-hole punch paper)</t>
  </si>
  <si>
    <t>PR Basics</t>
  </si>
  <si>
    <t>A Guide to World Servies in NA 2020-2022</t>
  </si>
  <si>
    <t>Literature Committee  Handbokk</t>
  </si>
  <si>
    <t>Handbook for NA Newsletterss</t>
  </si>
  <si>
    <t>A Guide to Phoneline Service</t>
  </si>
  <si>
    <t>Treasurer's Handbook Revised</t>
  </si>
  <si>
    <t>A Guide to Local Service in NA, 2002 Version</t>
  </si>
  <si>
    <t>Outreach Resource Information</t>
  </si>
  <si>
    <t>Additional Needs Resource Information</t>
  </si>
  <si>
    <t>Institutional Group Guide</t>
  </si>
  <si>
    <t>Planning Basics</t>
  </si>
  <si>
    <t>Phoneline Basics</t>
  </si>
  <si>
    <t>Group Business Meetings</t>
  </si>
  <si>
    <t>Group Trusted Servants: Roles and Responsibilities</t>
  </si>
  <si>
    <t>Disruptive and Violent Behavior</t>
  </si>
  <si>
    <t>NA Groups and Medication</t>
  </si>
  <si>
    <t>Principles &amp; Leadership in NA Service</t>
  </si>
  <si>
    <t>Social Media and Our Guiding Prinicples</t>
  </si>
  <si>
    <t>Membership Survey</t>
  </si>
  <si>
    <t>Information about NA</t>
  </si>
  <si>
    <t>NA &amp; Persons Receiving Treatment</t>
  </si>
  <si>
    <t>PR Folder</t>
  </si>
  <si>
    <t>2101G</t>
  </si>
  <si>
    <t>2102A</t>
  </si>
  <si>
    <t>2102B</t>
  </si>
  <si>
    <t>2202*</t>
  </si>
  <si>
    <t>2203*</t>
  </si>
  <si>
    <t>2204*</t>
  </si>
  <si>
    <t>2205*</t>
  </si>
  <si>
    <t>2207*</t>
  </si>
  <si>
    <t>TOTAL PAGE #2</t>
  </si>
  <si>
    <t>SPECIALTY ITEMS</t>
  </si>
  <si>
    <t>NAWS Group Starter Kit- includes a Seventh Tradition donation box</t>
  </si>
  <si>
    <r>
      <t>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Tradition Box</t>
    </r>
  </si>
  <si>
    <t>Group Readings Cards (set of 7)</t>
  </si>
  <si>
    <t>Complete Poster Set (8) includes items marked with (•)</t>
  </si>
  <si>
    <t xml:space="preserve">(•) My Gratitude Speaks Poster (17.5 x 11.5) </t>
  </si>
  <si>
    <t>(•) Serenity Prayer Poster (17.5 x 11.5)</t>
  </si>
  <si>
    <t>(•) Twelve Steps Poster (23 x 35)</t>
  </si>
  <si>
    <t>(•) Twelve Traditions Poster (23 x 35)</t>
  </si>
  <si>
    <t>(•) Third Step Prayer Poster (17.5 x 11.5)</t>
  </si>
  <si>
    <t>(•) Just For Today (17.5 x 11.5)</t>
  </si>
  <si>
    <t>(•) Twelve Concepts Poster (23 x 35)</t>
  </si>
  <si>
    <t>(•) Service Prayer (17.5 x 11.5)</t>
  </si>
  <si>
    <t>NA Wallet Cards (Group Readings) (Bundle of 15)</t>
  </si>
  <si>
    <t>Literature Rack (Wire – 8 Pockets)</t>
  </si>
  <si>
    <t>Literature Rack (Wire – 16 Pockets)</t>
  </si>
  <si>
    <t>Literature Rack (Wire – 20 Pockets)</t>
  </si>
  <si>
    <t>Just For Today Journal</t>
  </si>
  <si>
    <t>Basic Mug</t>
  </si>
  <si>
    <t>I Serve Pin (Service Day: May  1)</t>
  </si>
  <si>
    <t>PR Week Awareness Note Cube</t>
  </si>
  <si>
    <t>Sponsorship Medallion (Sponsorship Day: December 1)</t>
  </si>
  <si>
    <t>Sponsorhip Medallion &amp; Silver Keychain Bundle</t>
  </si>
  <si>
    <t>Twelve Traditions Booksmarks (Set of 12)</t>
  </si>
  <si>
    <t>Keychain Medallion Holder - Silver (for laser engraved sponsorship medallions)</t>
  </si>
  <si>
    <t>Keychain Medallion Holder - Black (for bronze/triplate medallions)</t>
  </si>
  <si>
    <t>Keychain Medallion Holder - Bronze (for bronze/triplate medallions)</t>
  </si>
  <si>
    <t>9021*</t>
  </si>
  <si>
    <t>9130*</t>
  </si>
  <si>
    <t>9070*</t>
  </si>
  <si>
    <t>9071*</t>
  </si>
  <si>
    <t>9072*</t>
  </si>
  <si>
    <t>9073*</t>
  </si>
  <si>
    <t>9074*</t>
  </si>
  <si>
    <t>9075*</t>
  </si>
  <si>
    <t>9076*</t>
  </si>
  <si>
    <t>9077*</t>
  </si>
  <si>
    <t>9078*</t>
  </si>
  <si>
    <t>9603B</t>
  </si>
  <si>
    <t>KEYTAGS</t>
  </si>
  <si>
    <t>CHIPS</t>
  </si>
  <si>
    <t>Welcome White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</si>
  <si>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</si>
  <si>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</si>
  <si>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</si>
  <si>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</si>
  <si>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</si>
  <si>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</si>
  <si>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</si>
  <si>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 (Black)</t>
  </si>
  <si>
    <t>Year</t>
  </si>
  <si>
    <t>VARIATIONS OF TRIPLATE</t>
  </si>
  <si>
    <t>Black-Silver-Gold</t>
  </si>
  <si>
    <t>Orange-Black-Pearl</t>
  </si>
  <si>
    <t>Purple-Dark Blue-Black</t>
  </si>
  <si>
    <t>Blue-Pearl-Black</t>
  </si>
  <si>
    <t>Pink-Pearl-Gold</t>
  </si>
  <si>
    <t>Red-Pearl-Black</t>
  </si>
  <si>
    <t>Green-Pearl-Black *limited stock*</t>
  </si>
  <si>
    <t>CODE</t>
  </si>
  <si>
    <t>Code</t>
  </si>
  <si>
    <t>BLACK</t>
  </si>
  <si>
    <t>ORANGE</t>
  </si>
  <si>
    <t>PURPLE</t>
  </si>
  <si>
    <t>BLUE</t>
  </si>
  <si>
    <t>PINK</t>
  </si>
  <si>
    <t>RED</t>
  </si>
  <si>
    <t>GREEN</t>
  </si>
  <si>
    <t>TOTAL PAGE #3</t>
  </si>
  <si>
    <t>BRONZE MEDALLIONS</t>
  </si>
  <si>
    <t>TOTAL</t>
  </si>
  <si>
    <t>UNIT PRICE</t>
  </si>
  <si>
    <t>QUANTITY</t>
  </si>
  <si>
    <t>YEAR</t>
  </si>
  <si>
    <t>QUANITY</t>
  </si>
  <si>
    <t>UNITPRICE</t>
  </si>
  <si>
    <t>18 MONTHS</t>
  </si>
  <si>
    <t>ETERNITY</t>
  </si>
  <si>
    <t>TOTAL PAGE #4</t>
  </si>
  <si>
    <t>CHECKOUT &amp; SHIPPING</t>
  </si>
  <si>
    <t>SUBTOTAL PAGE #1</t>
  </si>
  <si>
    <t>SUBTOTAL PAGE #2</t>
  </si>
  <si>
    <t>SUBTOTAL PAGE #3</t>
  </si>
  <si>
    <t>SUBTOTAL PAGE #4</t>
  </si>
  <si>
    <t>ORDER TOTAL</t>
  </si>
  <si>
    <t>POSTAL CODE</t>
  </si>
  <si>
    <t>NAME</t>
  </si>
  <si>
    <t>STREET ADDRESS</t>
  </si>
  <si>
    <t>EMAIL</t>
  </si>
  <si>
    <t>PHONE</t>
  </si>
  <si>
    <t>PROV.</t>
  </si>
  <si>
    <t xml:space="preserve">Ship To:  </t>
  </si>
  <si>
    <t>Please include a daytime number an email for shipping notifications</t>
  </si>
  <si>
    <t>GST HST and Shipping is built into Item Pricing</t>
  </si>
  <si>
    <t>Please mail OR email a copy of the order form with the area, name and contact information provided below</t>
  </si>
  <si>
    <t>Please allow 8 to 14 days to process and complete order from the date of reciept and full payment</t>
  </si>
  <si>
    <t>Forms of payment accepted:  Check     Money Order     Direct Pay</t>
  </si>
  <si>
    <t>Please make Cheques Payable to :</t>
  </si>
  <si>
    <t>NA Ontario Regional Literature Committee</t>
  </si>
  <si>
    <t>Direct Pay with your bank at the Email address below</t>
  </si>
  <si>
    <t>For specialty items and large orders, please allow 6-8 weeks for delivery</t>
  </si>
  <si>
    <t>Mail Orders to:</t>
  </si>
  <si>
    <t>literature@orscna.org</t>
  </si>
  <si>
    <t>Narcotics Anonymous Basic Text, 6th Edition (Pocket Size)</t>
  </si>
  <si>
    <t>NA: A Resouce in your Community</t>
  </si>
  <si>
    <t>ORSC Group Starter Kit:</t>
  </si>
  <si>
    <t xml:space="preserve">ORSC Group Starter Kit - includes NAWS Group Starter Kit                                   </t>
  </si>
  <si>
    <t>●NAWS Group Starter Kit</t>
  </si>
  <si>
    <r>
      <rPr>
        <sz val="9"/>
        <color theme="1"/>
        <rFont val="Calibri"/>
        <family val="2"/>
      </rPr>
      <t>●</t>
    </r>
    <r>
      <rPr>
        <sz val="9"/>
        <color theme="1"/>
        <rFont val="Calibri"/>
        <family val="2"/>
        <scheme val="minor"/>
      </rPr>
      <t>1 Basic Text</t>
    </r>
  </si>
  <si>
    <r>
      <rPr>
        <sz val="9"/>
        <color theme="1"/>
        <rFont val="Calibri"/>
        <family val="2"/>
      </rPr>
      <t>●</t>
    </r>
    <r>
      <rPr>
        <sz val="9"/>
        <color theme="1"/>
        <rFont val="Calibri"/>
        <family val="2"/>
        <scheme val="minor"/>
      </rPr>
      <t>1 12 Concepts of Service</t>
    </r>
  </si>
  <si>
    <r>
      <rPr>
        <sz val="9"/>
        <color theme="1"/>
        <rFont val="Calibri"/>
        <family val="2"/>
      </rPr>
      <t>●</t>
    </r>
    <r>
      <rPr>
        <sz val="9"/>
        <color theme="1"/>
        <rFont val="Calibri"/>
        <family val="2"/>
        <scheme val="minor"/>
      </rPr>
      <t>1 Just for Today</t>
    </r>
  </si>
  <si>
    <r>
      <rPr>
        <sz val="9"/>
        <color theme="1"/>
        <rFont val="Calibri"/>
        <family val="2"/>
      </rPr>
      <t>●</t>
    </r>
    <r>
      <rPr>
        <sz val="9"/>
        <color theme="1"/>
        <rFont val="Calibri"/>
        <family val="2"/>
        <scheme val="minor"/>
      </rPr>
      <t>1 set Group Reading Cards</t>
    </r>
  </si>
  <si>
    <t>●KeyTags</t>
  </si>
  <si>
    <t>5 Orange</t>
  </si>
  <si>
    <t>10 White</t>
  </si>
  <si>
    <t>5 Green</t>
  </si>
  <si>
    <t>5 Red</t>
  </si>
  <si>
    <t>3 Blue</t>
  </si>
  <si>
    <t>3 Yellow</t>
  </si>
  <si>
    <t>3 Moonglow</t>
  </si>
  <si>
    <t>1 Grey</t>
  </si>
  <si>
    <t>1Black</t>
  </si>
  <si>
    <t>Keychain Medallion Holder - Satin Gold (for bronze/triplate med.)</t>
  </si>
  <si>
    <t>5, 10, 15, 20, 25, 30 years -  all others is considered special order</t>
  </si>
  <si>
    <t>On Hand: 18months, 1-5 years</t>
  </si>
  <si>
    <t>TRIPLATE &amp; LASER-ETCHED MEDALLIONS</t>
  </si>
  <si>
    <t>Group Treasurer's Workbook</t>
  </si>
  <si>
    <t>Group Treasurer's Record Pad (13 months)</t>
  </si>
  <si>
    <t>Tony Morin</t>
  </si>
  <si>
    <t>124 Ramsay Concession 12</t>
  </si>
  <si>
    <t>Almonte, Ontario</t>
  </si>
  <si>
    <t>K0A 1A0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</si>
</sst>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2"/>
      <color indexed="63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6"/>
      <color theme="1"/>
      <name val="Arial Black"/>
      <family val="2"/>
    </font>
    <font>
      <sz val="11"/>
      <color theme="1"/>
      <name val="Arial Black"/>
      <family val="2"/>
    </font>
    <font>
      <b/>
      <sz val="12"/>
      <name val="Arial"/>
      <family val="2"/>
    </font>
    <font>
      <sz val="18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8"/>
      <color theme="1"/>
      <name val="Calibri"/>
      <family val="2"/>
      <scheme val="minor"/>
    </font>
    <font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indexed="63"/>
      <name val="Arial Black"/>
      <family val="2"/>
    </font>
    <font>
      <b/>
      <sz val="12"/>
      <color indexed="6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sz val="14"/>
      <color theme="1"/>
      <name val="Arial Black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36">
    <xf numFmtId="0" fontId="0" fillId="0" borderId="0" xfId="0"/>
    <xf numFmtId="0" fontId="13" fillId="0" borderId="0" xfId="0" applyFont="1"/>
    <xf numFmtId="0" fontId="0" fillId="0" borderId="0" xfId="0" applyAlignment="1">
      <alignment horizontal="left"/>
    </xf>
    <xf numFmtId="0" fontId="0" fillId="0" borderId="15" xfId="0" applyBorder="1"/>
    <xf numFmtId="0" fontId="0" fillId="0" borderId="2" xfId="0" applyBorder="1"/>
    <xf numFmtId="0" fontId="4" fillId="0" borderId="2" xfId="0" applyFont="1" applyBorder="1"/>
    <xf numFmtId="0" fontId="5" fillId="0" borderId="2" xfId="0" applyFont="1" applyBorder="1" applyAlignment="1">
      <alignment horizontal="left"/>
    </xf>
    <xf numFmtId="0" fontId="0" fillId="0" borderId="26" xfId="0" applyBorder="1"/>
    <xf numFmtId="0" fontId="0" fillId="0" borderId="5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16" fillId="0" borderId="3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6" fontId="0" fillId="0" borderId="36" xfId="0" applyNumberFormat="1" applyBorder="1" applyProtection="1">
      <protection hidden="1"/>
    </xf>
    <xf numFmtId="164" fontId="0" fillId="0" borderId="8" xfId="0" applyNumberFormat="1" applyBorder="1"/>
    <xf numFmtId="0" fontId="16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7" xfId="0" applyBorder="1"/>
    <xf numFmtId="0" fontId="0" fillId="0" borderId="5" xfId="0" applyBorder="1"/>
    <xf numFmtId="0" fontId="0" fillId="0" borderId="8" xfId="0" applyBorder="1"/>
    <xf numFmtId="166" fontId="0" fillId="0" borderId="43" xfId="0" applyNumberFormat="1" applyBorder="1" applyProtection="1">
      <protection hidden="1"/>
    </xf>
    <xf numFmtId="0" fontId="0" fillId="0" borderId="31" xfId="0" applyBorder="1" applyAlignment="1">
      <alignment horizontal="center"/>
    </xf>
    <xf numFmtId="0" fontId="0" fillId="0" borderId="38" xfId="0" applyBorder="1"/>
    <xf numFmtId="0" fontId="5" fillId="0" borderId="0" xfId="0" applyFont="1"/>
    <xf numFmtId="0" fontId="16" fillId="0" borderId="38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164" fontId="0" fillId="3" borderId="11" xfId="0" applyNumberFormat="1" applyFill="1" applyBorder="1" applyProtection="1">
      <protection hidden="1"/>
    </xf>
    <xf numFmtId="166" fontId="0" fillId="3" borderId="38" xfId="0" applyNumberFormat="1" applyFill="1" applyBorder="1" applyProtection="1">
      <protection hidden="1"/>
    </xf>
    <xf numFmtId="0" fontId="0" fillId="3" borderId="16" xfId="0" applyFill="1" applyBorder="1" applyProtection="1">
      <protection locked="0"/>
    </xf>
    <xf numFmtId="164" fontId="0" fillId="3" borderId="39" xfId="0" applyNumberFormat="1" applyFill="1" applyBorder="1" applyProtection="1">
      <protection hidden="1"/>
    </xf>
    <xf numFmtId="166" fontId="0" fillId="3" borderId="34" xfId="0" applyNumberFormat="1" applyFill="1" applyBorder="1" applyProtection="1">
      <protection hidden="1"/>
    </xf>
    <xf numFmtId="0" fontId="13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166" fontId="5" fillId="0" borderId="25" xfId="0" applyNumberFormat="1" applyFont="1" applyBorder="1" applyAlignment="1" applyProtection="1">
      <alignment horizontal="center"/>
      <protection hidden="1"/>
    </xf>
    <xf numFmtId="166" fontId="5" fillId="0" borderId="27" xfId="0" applyNumberFormat="1" applyFont="1" applyBorder="1" applyAlignment="1" applyProtection="1">
      <alignment horizontal="center"/>
      <protection hidden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3" borderId="29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23" fillId="3" borderId="11" xfId="0" applyFont="1" applyFill="1" applyBorder="1" applyAlignment="1" applyProtection="1">
      <alignment horizontal="center"/>
      <protection locked="0"/>
    </xf>
    <xf numFmtId="0" fontId="23" fillId="3" borderId="12" xfId="0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2" fillId="2" borderId="22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9" fillId="0" borderId="8" xfId="0" applyNumberFormat="1" applyFont="1" applyBorder="1" applyAlignment="1" applyProtection="1">
      <alignment horizontal="center"/>
      <protection hidden="1"/>
    </xf>
    <xf numFmtId="166" fontId="9" fillId="0" borderId="30" xfId="0" applyNumberFormat="1" applyFont="1" applyBorder="1" applyAlignment="1" applyProtection="1">
      <alignment horizontal="center"/>
      <protection hidden="1"/>
    </xf>
    <xf numFmtId="166" fontId="9" fillId="0" borderId="16" xfId="0" applyNumberFormat="1" applyFont="1" applyBorder="1" applyAlignment="1" applyProtection="1">
      <alignment horizontal="center"/>
      <protection hidden="1"/>
    </xf>
    <xf numFmtId="166" fontId="9" fillId="0" borderId="19" xfId="0" applyNumberFormat="1" applyFont="1" applyBorder="1" applyAlignment="1" applyProtection="1">
      <alignment horizontal="center"/>
      <protection hidden="1"/>
    </xf>
    <xf numFmtId="0" fontId="4" fillId="2" borderId="2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0" borderId="39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32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left"/>
      <protection hidden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1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8" fillId="0" borderId="3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165" fontId="0" fillId="0" borderId="39" xfId="0" applyNumberFormat="1" applyBorder="1" applyAlignment="1" applyProtection="1">
      <alignment horizontal="center"/>
      <protection hidden="1"/>
    </xf>
    <xf numFmtId="165" fontId="0" fillId="0" borderId="2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2" borderId="3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6" xfId="0" applyNumberFormat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166" fontId="9" fillId="0" borderId="11" xfId="0" applyNumberFormat="1" applyFont="1" applyBorder="1" applyAlignment="1" applyProtection="1">
      <alignment horizontal="center"/>
      <protection hidden="1"/>
    </xf>
    <xf numFmtId="166" fontId="9" fillId="0" borderId="21" xfId="0" applyNumberFormat="1" applyFont="1" applyBorder="1" applyAlignment="1" applyProtection="1">
      <alignment horizontal="center"/>
      <protection hidden="1"/>
    </xf>
    <xf numFmtId="166" fontId="9" fillId="0" borderId="5" xfId="0" applyNumberFormat="1" applyFont="1" applyBorder="1" applyAlignment="1" applyProtection="1">
      <alignment horizontal="center"/>
      <protection hidden="1"/>
    </xf>
    <xf numFmtId="166" fontId="9" fillId="0" borderId="18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0" fontId="14" fillId="0" borderId="3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2" fillId="0" borderId="0" xfId="0" applyFont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6" fontId="5" fillId="0" borderId="25" xfId="0" applyNumberFormat="1" applyFont="1" applyBorder="1" applyProtection="1">
      <protection hidden="1"/>
    </xf>
    <xf numFmtId="166" fontId="5" fillId="0" borderId="27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21" fillId="0" borderId="0" xfId="0" applyFont="1" applyProtection="1">
      <protection hidden="1"/>
    </xf>
    <xf numFmtId="165" fontId="9" fillId="0" borderId="39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31" xfId="0" applyFont="1" applyBorder="1"/>
    <xf numFmtId="0" fontId="1" fillId="0" borderId="9" xfId="0" applyFont="1" applyBorder="1"/>
    <xf numFmtId="165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6" fontId="5" fillId="0" borderId="2" xfId="0" applyNumberFormat="1" applyFont="1" applyBorder="1" applyAlignment="1" applyProtection="1">
      <alignment horizontal="center"/>
      <protection hidden="1"/>
    </xf>
    <xf numFmtId="166" fontId="5" fillId="0" borderId="12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25" xfId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3" fillId="4" borderId="31" xfId="0" applyFont="1" applyFill="1" applyBorder="1"/>
    <xf numFmtId="0" fontId="0" fillId="4" borderId="11" xfId="0" applyFill="1" applyBorder="1" applyProtection="1">
      <protection locked="0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20" xfId="0" applyNumberFormat="1" applyFill="1" applyBorder="1" applyProtection="1">
      <protection hidden="1"/>
    </xf>
    <xf numFmtId="0" fontId="0" fillId="4" borderId="10" xfId="0" applyFill="1" applyBorder="1"/>
    <xf numFmtId="0" fontId="0" fillId="4" borderId="10" xfId="0" applyFill="1" applyBorder="1" applyProtection="1">
      <protection locked="0"/>
    </xf>
    <xf numFmtId="166" fontId="0" fillId="4" borderId="10" xfId="0" applyNumberFormat="1" applyFill="1" applyBorder="1" applyProtection="1">
      <protection hidden="1"/>
    </xf>
    <xf numFmtId="0" fontId="0" fillId="4" borderId="20" xfId="0" applyFill="1" applyBorder="1" applyProtection="1">
      <protection locked="0"/>
    </xf>
    <xf numFmtId="166" fontId="0" fillId="4" borderId="30" xfId="0" applyNumberFormat="1" applyFill="1" applyBorder="1" applyProtection="1">
      <protection hidden="1"/>
    </xf>
    <xf numFmtId="0" fontId="0" fillId="4" borderId="31" xfId="0" applyFill="1" applyBorder="1"/>
    <xf numFmtId="166" fontId="0" fillId="4" borderId="8" xfId="0" applyNumberFormat="1" applyFill="1" applyBorder="1" applyProtection="1">
      <protection hidden="1"/>
    </xf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5" xfId="0" applyFill="1" applyBorder="1"/>
    <xf numFmtId="166" fontId="0" fillId="4" borderId="38" xfId="0" applyNumberFormat="1" applyFill="1" applyBorder="1" applyProtection="1">
      <protection hidden="1"/>
    </xf>
    <xf numFmtId="166" fontId="0" fillId="4" borderId="5" xfId="0" applyNumberFormat="1" applyFill="1" applyBorder="1" applyProtection="1">
      <protection hidden="1"/>
    </xf>
    <xf numFmtId="0" fontId="0" fillId="4" borderId="5" xfId="0" applyFill="1" applyBorder="1" applyProtection="1">
      <protection locked="0"/>
    </xf>
    <xf numFmtId="166" fontId="0" fillId="4" borderId="35" xfId="0" applyNumberFormat="1" applyFill="1" applyBorder="1" applyProtection="1">
      <protection hidden="1"/>
    </xf>
    <xf numFmtId="0" fontId="0" fillId="4" borderId="13" xfId="0" applyFill="1" applyBorder="1"/>
    <xf numFmtId="0" fontId="0" fillId="4" borderId="35" xfId="0" applyFill="1" applyBorder="1" applyProtection="1">
      <protection locked="0"/>
    </xf>
    <xf numFmtId="0" fontId="0" fillId="4" borderId="7" xfId="0" applyFill="1" applyBorder="1"/>
    <xf numFmtId="166" fontId="0" fillId="4" borderId="1" xfId="0" applyNumberFormat="1" applyFill="1" applyBorder="1" applyProtection="1">
      <protection hidden="1"/>
    </xf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12" xfId="0" applyFill="1" applyBorder="1" applyProtection="1">
      <protection locked="0"/>
    </xf>
    <xf numFmtId="0" fontId="0" fillId="4" borderId="40" xfId="0" applyFill="1" applyBorder="1"/>
    <xf numFmtId="0" fontId="0" fillId="4" borderId="0" xfId="0" applyFill="1" applyProtection="1">
      <protection locked="0"/>
    </xf>
    <xf numFmtId="0" fontId="0" fillId="4" borderId="32" xfId="0" applyFill="1" applyBorder="1"/>
    <xf numFmtId="0" fontId="0" fillId="4" borderId="33" xfId="0" applyFill="1" applyBorder="1"/>
    <xf numFmtId="0" fontId="0" fillId="4" borderId="17" xfId="0" applyFill="1" applyBorder="1"/>
    <xf numFmtId="0" fontId="0" fillId="4" borderId="37" xfId="0" applyFill="1" applyBorder="1"/>
    <xf numFmtId="0" fontId="0" fillId="4" borderId="17" xfId="0" applyFill="1" applyBorder="1" applyProtection="1">
      <protection locked="0"/>
    </xf>
    <xf numFmtId="0" fontId="1" fillId="4" borderId="29" xfId="0" applyFont="1" applyFill="1" applyBorder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left"/>
      <protection hidden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1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166" fontId="9" fillId="4" borderId="8" xfId="0" applyNumberFormat="1" applyFont="1" applyFill="1" applyBorder="1" applyAlignment="1" applyProtection="1">
      <alignment horizontal="center"/>
      <protection hidden="1"/>
    </xf>
    <xf numFmtId="166" fontId="9" fillId="4" borderId="30" xfId="0" applyNumberFormat="1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3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165" fontId="9" fillId="4" borderId="11" xfId="0" applyNumberFormat="1" applyFont="1" applyFill="1" applyBorder="1" applyAlignment="1">
      <alignment horizontal="center"/>
    </xf>
    <xf numFmtId="165" fontId="9" fillId="4" borderId="12" xfId="0" applyNumberFormat="1" applyFont="1" applyFill="1" applyBorder="1" applyAlignment="1">
      <alignment horizontal="center"/>
    </xf>
    <xf numFmtId="0" fontId="1" fillId="4" borderId="31" xfId="0" applyFont="1" applyFill="1" applyBorder="1" applyAlignment="1" applyProtection="1">
      <alignment horizontal="left" wrapText="1"/>
      <protection hidden="1"/>
    </xf>
    <xf numFmtId="0" fontId="1" fillId="4" borderId="9" xfId="0" applyFont="1" applyFill="1" applyBorder="1" applyAlignment="1" applyProtection="1">
      <alignment horizontal="left" wrapText="1"/>
      <protection hidden="1"/>
    </xf>
    <xf numFmtId="0" fontId="1" fillId="4" borderId="31" xfId="0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0" fontId="2" fillId="4" borderId="31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3" fillId="4" borderId="31" xfId="0" applyFont="1" applyFill="1" applyBorder="1" applyAlignment="1" applyProtection="1">
      <alignment horizontal="left"/>
      <protection hidden="1"/>
    </xf>
    <xf numFmtId="0" fontId="3" fillId="4" borderId="9" xfId="0" applyFont="1" applyFill="1" applyBorder="1" applyAlignment="1" applyProtection="1">
      <alignment horizontal="left"/>
      <protection hidden="1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3" fillId="4" borderId="31" xfId="0" applyFont="1" applyFill="1" applyBorder="1" applyAlignment="1" applyProtection="1">
      <alignment horizontal="left" wrapText="1"/>
      <protection hidden="1"/>
    </xf>
    <xf numFmtId="0" fontId="3" fillId="4" borderId="9" xfId="0" applyFont="1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terature@orsc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788B-7580-46BF-8780-DF4C0963DFA5}">
  <sheetPr>
    <pageSetUpPr fitToPage="1"/>
  </sheetPr>
  <dimension ref="A1:O248"/>
  <sheetViews>
    <sheetView tabSelected="1" topLeftCell="A235" zoomScaleNormal="100" workbookViewId="0">
      <selection activeCell="N251" sqref="N251"/>
    </sheetView>
  </sheetViews>
  <sheetFormatPr defaultRowHeight="15" x14ac:dyDescent="0.25"/>
  <cols>
    <col min="7" max="7" width="11.7109375" customWidth="1"/>
  </cols>
  <sheetData>
    <row r="1" spans="1:15" ht="20.25" thickBot="1" x14ac:dyDescent="0.45">
      <c r="A1" s="18"/>
      <c r="B1" s="18"/>
      <c r="C1" s="18"/>
    </row>
    <row r="2" spans="1:15" ht="14.45" customHeight="1" thickTop="1" x14ac:dyDescent="0.25">
      <c r="A2" s="225" t="s">
        <v>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5" ht="14.45" customHeight="1" thickBot="1" x14ac:dyDescent="0.3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231"/>
    </row>
    <row r="4" spans="1:15" ht="21.75" thickBot="1" x14ac:dyDescent="0.4">
      <c r="A4" s="115" t="s">
        <v>28</v>
      </c>
      <c r="B4" s="116"/>
      <c r="C4" s="116"/>
      <c r="D4" s="116"/>
      <c r="E4" s="116"/>
      <c r="F4" s="116"/>
      <c r="G4" s="116"/>
      <c r="H4" s="173" t="s">
        <v>29</v>
      </c>
      <c r="I4" s="171"/>
      <c r="J4" s="232" t="s">
        <v>31</v>
      </c>
      <c r="K4" s="116"/>
      <c r="L4" s="173" t="s">
        <v>30</v>
      </c>
      <c r="M4" s="171"/>
      <c r="N4" s="119" t="s">
        <v>32</v>
      </c>
      <c r="O4" s="127"/>
    </row>
    <row r="5" spans="1:15" ht="16.5" thickBot="1" x14ac:dyDescent="0.3">
      <c r="A5" s="314" t="s">
        <v>0</v>
      </c>
      <c r="B5" s="315"/>
      <c r="C5" s="315"/>
      <c r="D5" s="315"/>
      <c r="E5" s="315"/>
      <c r="F5" s="315"/>
      <c r="G5" s="315"/>
      <c r="H5" s="318" t="s">
        <v>36</v>
      </c>
      <c r="I5" s="319"/>
      <c r="J5" s="320"/>
      <c r="K5" s="321"/>
      <c r="L5" s="322">
        <v>20.5</v>
      </c>
      <c r="M5" s="323"/>
      <c r="N5" s="306">
        <f t="shared" ref="N5" si="0">SUM(J5*L5)</f>
        <v>0</v>
      </c>
      <c r="O5" s="307"/>
    </row>
    <row r="6" spans="1:15" ht="16.5" thickBot="1" x14ac:dyDescent="0.3">
      <c r="A6" s="314" t="s">
        <v>1</v>
      </c>
      <c r="B6" s="315"/>
      <c r="C6" s="315"/>
      <c r="D6" s="315"/>
      <c r="E6" s="315"/>
      <c r="F6" s="315"/>
      <c r="G6" s="315"/>
      <c r="H6" s="318" t="s">
        <v>37</v>
      </c>
      <c r="I6" s="319"/>
      <c r="J6" s="320"/>
      <c r="K6" s="321"/>
      <c r="L6" s="322">
        <v>28.1</v>
      </c>
      <c r="M6" s="323"/>
      <c r="N6" s="306">
        <f t="shared" ref="N6:N33" si="1">SUM(J6*L6)</f>
        <v>0</v>
      </c>
      <c r="O6" s="307"/>
    </row>
    <row r="7" spans="1:15" ht="16.149999999999999" customHeight="1" thickBot="1" x14ac:dyDescent="0.3">
      <c r="A7" s="324" t="s">
        <v>2</v>
      </c>
      <c r="B7" s="325"/>
      <c r="C7" s="325"/>
      <c r="D7" s="325"/>
      <c r="E7" s="325"/>
      <c r="F7" s="325"/>
      <c r="G7" s="325"/>
      <c r="H7" s="318" t="s">
        <v>38</v>
      </c>
      <c r="I7" s="319"/>
      <c r="J7" s="320"/>
      <c r="K7" s="321"/>
      <c r="L7" s="322">
        <v>20.6</v>
      </c>
      <c r="M7" s="323"/>
      <c r="N7" s="306">
        <f t="shared" si="1"/>
        <v>0</v>
      </c>
      <c r="O7" s="307"/>
    </row>
    <row r="8" spans="1:15" ht="16.5" thickBot="1" x14ac:dyDescent="0.3">
      <c r="A8" s="326" t="s">
        <v>3</v>
      </c>
      <c r="B8" s="327"/>
      <c r="C8" s="327"/>
      <c r="D8" s="327"/>
      <c r="E8" s="327"/>
      <c r="F8" s="327"/>
      <c r="G8" s="327"/>
      <c r="H8" s="318">
        <v>1102</v>
      </c>
      <c r="I8" s="319"/>
      <c r="J8" s="320"/>
      <c r="K8" s="321"/>
      <c r="L8" s="322">
        <v>20.6</v>
      </c>
      <c r="M8" s="323"/>
      <c r="N8" s="306">
        <f t="shared" si="1"/>
        <v>0</v>
      </c>
      <c r="O8" s="307"/>
    </row>
    <row r="9" spans="1:15" ht="16.5" thickBot="1" x14ac:dyDescent="0.3">
      <c r="A9" s="314" t="s">
        <v>304</v>
      </c>
      <c r="B9" s="315"/>
      <c r="C9" s="315"/>
      <c r="D9" s="315"/>
      <c r="E9" s="315"/>
      <c r="F9" s="315"/>
      <c r="G9" s="315"/>
      <c r="H9" s="318">
        <v>1106</v>
      </c>
      <c r="I9" s="319"/>
      <c r="J9" s="320"/>
      <c r="K9" s="321"/>
      <c r="L9" s="322">
        <v>20.6</v>
      </c>
      <c r="M9" s="323"/>
      <c r="N9" s="306">
        <f t="shared" si="1"/>
        <v>0</v>
      </c>
      <c r="O9" s="307"/>
    </row>
    <row r="10" spans="1:15" ht="16.5" thickBot="1" x14ac:dyDescent="0.3">
      <c r="A10" s="314" t="s">
        <v>4</v>
      </c>
      <c r="B10" s="315"/>
      <c r="C10" s="315"/>
      <c r="D10" s="315"/>
      <c r="E10" s="315"/>
      <c r="F10" s="315"/>
      <c r="G10" s="315"/>
      <c r="H10" s="318">
        <v>1107</v>
      </c>
      <c r="I10" s="319"/>
      <c r="J10" s="320"/>
      <c r="K10" s="321"/>
      <c r="L10" s="322">
        <v>46.8</v>
      </c>
      <c r="M10" s="323"/>
      <c r="N10" s="306">
        <f t="shared" si="1"/>
        <v>0</v>
      </c>
      <c r="O10" s="307"/>
    </row>
    <row r="11" spans="1:15" ht="16.5" thickBot="1" x14ac:dyDescent="0.3">
      <c r="A11" s="314" t="s">
        <v>5</v>
      </c>
      <c r="B11" s="315"/>
      <c r="C11" s="315"/>
      <c r="D11" s="315"/>
      <c r="E11" s="315"/>
      <c r="F11" s="315"/>
      <c r="G11" s="315"/>
      <c r="H11" s="318" t="s">
        <v>39</v>
      </c>
      <c r="I11" s="319"/>
      <c r="J11" s="320"/>
      <c r="K11" s="321"/>
      <c r="L11" s="322">
        <v>18.350000000000001</v>
      </c>
      <c r="M11" s="323"/>
      <c r="N11" s="306">
        <f t="shared" si="1"/>
        <v>0</v>
      </c>
      <c r="O11" s="307"/>
    </row>
    <row r="12" spans="1:15" ht="16.5" thickBot="1" x14ac:dyDescent="0.3">
      <c r="A12" s="328" t="s">
        <v>6</v>
      </c>
      <c r="B12" s="329"/>
      <c r="C12" s="329"/>
      <c r="D12" s="329"/>
      <c r="E12" s="329"/>
      <c r="F12" s="329"/>
      <c r="G12" s="329"/>
      <c r="H12" s="318">
        <v>1110</v>
      </c>
      <c r="I12" s="319"/>
      <c r="J12" s="320"/>
      <c r="K12" s="321"/>
      <c r="L12" s="322">
        <v>19.7</v>
      </c>
      <c r="M12" s="323"/>
      <c r="N12" s="306">
        <f t="shared" si="1"/>
        <v>0</v>
      </c>
      <c r="O12" s="307"/>
    </row>
    <row r="13" spans="1:15" ht="16.5" thickBot="1" x14ac:dyDescent="0.3">
      <c r="A13" s="314" t="s">
        <v>7</v>
      </c>
      <c r="B13" s="315"/>
      <c r="C13" s="315"/>
      <c r="D13" s="315"/>
      <c r="E13" s="315"/>
      <c r="F13" s="315"/>
      <c r="G13" s="315"/>
      <c r="H13" s="318" t="s">
        <v>40</v>
      </c>
      <c r="I13" s="319"/>
      <c r="J13" s="320"/>
      <c r="K13" s="321"/>
      <c r="L13" s="322">
        <v>16.2</v>
      </c>
      <c r="M13" s="323"/>
      <c r="N13" s="306">
        <f t="shared" si="1"/>
        <v>0</v>
      </c>
      <c r="O13" s="307"/>
    </row>
    <row r="14" spans="1:15" ht="16.5" thickBot="1" x14ac:dyDescent="0.3">
      <c r="A14" s="314" t="s">
        <v>8</v>
      </c>
      <c r="B14" s="315"/>
      <c r="C14" s="315"/>
      <c r="D14" s="315"/>
      <c r="E14" s="315"/>
      <c r="F14" s="315"/>
      <c r="G14" s="315"/>
      <c r="H14" s="318">
        <v>1113</v>
      </c>
      <c r="I14" s="319"/>
      <c r="J14" s="320"/>
      <c r="K14" s="321"/>
      <c r="L14" s="322">
        <v>16.850000000000001</v>
      </c>
      <c r="M14" s="323"/>
      <c r="N14" s="306">
        <f t="shared" si="1"/>
        <v>0</v>
      </c>
      <c r="O14" s="307"/>
    </row>
    <row r="15" spans="1:15" ht="16.5" thickBot="1" x14ac:dyDescent="0.3">
      <c r="A15" s="314" t="s">
        <v>9</v>
      </c>
      <c r="B15" s="315"/>
      <c r="C15" s="315"/>
      <c r="D15" s="315"/>
      <c r="E15" s="315"/>
      <c r="F15" s="315"/>
      <c r="G15" s="315"/>
      <c r="H15" s="318">
        <v>1114</v>
      </c>
      <c r="I15" s="319"/>
      <c r="J15" s="320"/>
      <c r="K15" s="321"/>
      <c r="L15" s="322">
        <v>31.3</v>
      </c>
      <c r="M15" s="323"/>
      <c r="N15" s="306">
        <f t="shared" si="1"/>
        <v>0</v>
      </c>
      <c r="O15" s="307"/>
    </row>
    <row r="16" spans="1:15" ht="16.5" thickBot="1" x14ac:dyDescent="0.3">
      <c r="A16" s="314" t="s">
        <v>10</v>
      </c>
      <c r="B16" s="315"/>
      <c r="C16" s="315"/>
      <c r="D16" s="315"/>
      <c r="E16" s="315"/>
      <c r="F16" s="315"/>
      <c r="G16" s="315"/>
      <c r="H16" s="318">
        <v>1121</v>
      </c>
      <c r="I16" s="319"/>
      <c r="J16" s="320"/>
      <c r="K16" s="321"/>
      <c r="L16" s="322">
        <v>19.8</v>
      </c>
      <c r="M16" s="323"/>
      <c r="N16" s="306">
        <f t="shared" si="1"/>
        <v>0</v>
      </c>
      <c r="O16" s="307"/>
    </row>
    <row r="17" spans="1:15" ht="16.5" thickBot="1" x14ac:dyDescent="0.3">
      <c r="A17" s="314" t="s">
        <v>11</v>
      </c>
      <c r="B17" s="315"/>
      <c r="C17" s="315"/>
      <c r="D17" s="315"/>
      <c r="E17" s="315"/>
      <c r="F17" s="315"/>
      <c r="G17" s="315"/>
      <c r="H17" s="318" t="s">
        <v>41</v>
      </c>
      <c r="I17" s="319"/>
      <c r="J17" s="320"/>
      <c r="K17" s="321"/>
      <c r="L17" s="322">
        <v>14.85</v>
      </c>
      <c r="M17" s="323"/>
      <c r="N17" s="306">
        <f t="shared" si="1"/>
        <v>0</v>
      </c>
      <c r="O17" s="307"/>
    </row>
    <row r="18" spans="1:15" ht="16.5" thickBot="1" x14ac:dyDescent="0.3">
      <c r="A18" s="314" t="s">
        <v>12</v>
      </c>
      <c r="B18" s="315"/>
      <c r="C18" s="315"/>
      <c r="D18" s="315"/>
      <c r="E18" s="315"/>
      <c r="F18" s="315"/>
      <c r="G18" s="315"/>
      <c r="H18" s="318" t="s">
        <v>42</v>
      </c>
      <c r="I18" s="319"/>
      <c r="J18" s="320"/>
      <c r="K18" s="321"/>
      <c r="L18" s="322">
        <v>16.2</v>
      </c>
      <c r="M18" s="323"/>
      <c r="N18" s="306">
        <f t="shared" si="1"/>
        <v>0</v>
      </c>
      <c r="O18" s="307"/>
    </row>
    <row r="19" spans="1:15" ht="16.5" thickBot="1" x14ac:dyDescent="0.3">
      <c r="A19" s="314" t="s">
        <v>13</v>
      </c>
      <c r="B19" s="315"/>
      <c r="C19" s="315"/>
      <c r="D19" s="315"/>
      <c r="E19" s="315"/>
      <c r="F19" s="315"/>
      <c r="G19" s="315"/>
      <c r="H19" s="318" t="s">
        <v>43</v>
      </c>
      <c r="I19" s="319"/>
      <c r="J19" s="320"/>
      <c r="K19" s="321"/>
      <c r="L19" s="322">
        <v>22.9</v>
      </c>
      <c r="M19" s="323"/>
      <c r="N19" s="306">
        <f t="shared" si="1"/>
        <v>0</v>
      </c>
      <c r="O19" s="307"/>
    </row>
    <row r="20" spans="1:15" ht="16.5" thickBot="1" x14ac:dyDescent="0.3">
      <c r="A20" s="314" t="s">
        <v>14</v>
      </c>
      <c r="B20" s="315"/>
      <c r="C20" s="315"/>
      <c r="D20" s="315"/>
      <c r="E20" s="315"/>
      <c r="F20" s="315"/>
      <c r="G20" s="315"/>
      <c r="H20" s="318" t="s">
        <v>44</v>
      </c>
      <c r="I20" s="319"/>
      <c r="J20" s="320"/>
      <c r="K20" s="321"/>
      <c r="L20" s="322">
        <v>16.2</v>
      </c>
      <c r="M20" s="323"/>
      <c r="N20" s="306">
        <f t="shared" si="1"/>
        <v>0</v>
      </c>
      <c r="O20" s="307"/>
    </row>
    <row r="21" spans="1:15" ht="16.5" thickBot="1" x14ac:dyDescent="0.3">
      <c r="A21" s="314" t="s">
        <v>15</v>
      </c>
      <c r="B21" s="315"/>
      <c r="C21" s="315"/>
      <c r="D21" s="315"/>
      <c r="E21" s="315"/>
      <c r="F21" s="315"/>
      <c r="G21" s="315"/>
      <c r="H21" s="318">
        <v>1144</v>
      </c>
      <c r="I21" s="319"/>
      <c r="J21" s="320"/>
      <c r="K21" s="321"/>
      <c r="L21" s="322">
        <v>16.850000000000001</v>
      </c>
      <c r="M21" s="323"/>
      <c r="N21" s="306">
        <f t="shared" si="1"/>
        <v>0</v>
      </c>
      <c r="O21" s="307"/>
    </row>
    <row r="22" spans="1:15" ht="16.5" thickBot="1" x14ac:dyDescent="0.3">
      <c r="A22" s="314" t="s">
        <v>16</v>
      </c>
      <c r="B22" s="315"/>
      <c r="C22" s="315"/>
      <c r="D22" s="315"/>
      <c r="E22" s="315"/>
      <c r="F22" s="315"/>
      <c r="G22" s="315"/>
      <c r="H22" s="318">
        <v>1150</v>
      </c>
      <c r="I22" s="319"/>
      <c r="J22" s="320"/>
      <c r="K22" s="321"/>
      <c r="L22" s="322">
        <v>17.600000000000001</v>
      </c>
      <c r="M22" s="323"/>
      <c r="N22" s="306">
        <f t="shared" si="1"/>
        <v>0</v>
      </c>
      <c r="O22" s="307"/>
    </row>
    <row r="23" spans="1:15" ht="16.5" thickBot="1" x14ac:dyDescent="0.3">
      <c r="A23" s="314" t="s">
        <v>17</v>
      </c>
      <c r="B23" s="315"/>
      <c r="C23" s="315"/>
      <c r="D23" s="315"/>
      <c r="E23" s="315"/>
      <c r="F23" s="315"/>
      <c r="G23" s="315"/>
      <c r="H23" s="318">
        <v>1151</v>
      </c>
      <c r="I23" s="319"/>
      <c r="J23" s="320"/>
      <c r="K23" s="321"/>
      <c r="L23" s="322">
        <v>17.600000000000001</v>
      </c>
      <c r="M23" s="323"/>
      <c r="N23" s="306">
        <f t="shared" si="1"/>
        <v>0</v>
      </c>
      <c r="O23" s="307"/>
    </row>
    <row r="24" spans="1:15" ht="16.5" thickBot="1" x14ac:dyDescent="0.3">
      <c r="A24" s="314" t="s">
        <v>18</v>
      </c>
      <c r="B24" s="315"/>
      <c r="C24" s="315"/>
      <c r="D24" s="315"/>
      <c r="E24" s="315"/>
      <c r="F24" s="315"/>
      <c r="G24" s="315"/>
      <c r="H24" s="318">
        <v>1155</v>
      </c>
      <c r="I24" s="319"/>
      <c r="J24" s="320"/>
      <c r="K24" s="321"/>
      <c r="L24" s="322">
        <v>22.75</v>
      </c>
      <c r="M24" s="323"/>
      <c r="N24" s="306">
        <f t="shared" si="1"/>
        <v>0</v>
      </c>
      <c r="O24" s="307"/>
    </row>
    <row r="25" spans="1:15" ht="16.5" thickBot="1" x14ac:dyDescent="0.3">
      <c r="A25" s="314" t="s">
        <v>19</v>
      </c>
      <c r="B25" s="315"/>
      <c r="C25" s="315"/>
      <c r="D25" s="315"/>
      <c r="E25" s="315"/>
      <c r="F25" s="315"/>
      <c r="G25" s="315"/>
      <c r="H25" s="318" t="s">
        <v>45</v>
      </c>
      <c r="I25" s="319"/>
      <c r="J25" s="320"/>
      <c r="K25" s="321"/>
      <c r="L25" s="322">
        <v>53.05</v>
      </c>
      <c r="M25" s="323"/>
      <c r="N25" s="306">
        <f t="shared" si="1"/>
        <v>0</v>
      </c>
      <c r="O25" s="307"/>
    </row>
    <row r="26" spans="1:15" ht="16.5" thickBot="1" x14ac:dyDescent="0.3">
      <c r="A26" s="314" t="s">
        <v>20</v>
      </c>
      <c r="B26" s="315"/>
      <c r="C26" s="315"/>
      <c r="D26" s="315"/>
      <c r="E26" s="315"/>
      <c r="F26" s="315"/>
      <c r="G26" s="315"/>
      <c r="H26" s="318">
        <v>1201</v>
      </c>
      <c r="I26" s="319"/>
      <c r="J26" s="320"/>
      <c r="K26" s="321"/>
      <c r="L26" s="322">
        <v>19.8</v>
      </c>
      <c r="M26" s="323"/>
      <c r="N26" s="306">
        <f t="shared" si="1"/>
        <v>0</v>
      </c>
      <c r="O26" s="307"/>
    </row>
    <row r="27" spans="1:15" ht="16.5" thickBot="1" x14ac:dyDescent="0.3">
      <c r="A27" s="314" t="s">
        <v>21</v>
      </c>
      <c r="B27" s="315"/>
      <c r="C27" s="315"/>
      <c r="D27" s="315"/>
      <c r="E27" s="315"/>
      <c r="F27" s="315"/>
      <c r="G27" s="315"/>
      <c r="H27" s="318">
        <v>1202</v>
      </c>
      <c r="I27" s="319"/>
      <c r="J27" s="320"/>
      <c r="K27" s="321"/>
      <c r="L27" s="322">
        <v>19.8</v>
      </c>
      <c r="M27" s="323"/>
      <c r="N27" s="306">
        <f t="shared" si="1"/>
        <v>0</v>
      </c>
      <c r="O27" s="307"/>
    </row>
    <row r="28" spans="1:15" ht="16.5" thickBot="1" x14ac:dyDescent="0.3">
      <c r="A28" s="330" t="s">
        <v>22</v>
      </c>
      <c r="B28" s="331"/>
      <c r="C28" s="331"/>
      <c r="D28" s="331"/>
      <c r="E28" s="331"/>
      <c r="F28" s="331"/>
      <c r="G28" s="331"/>
      <c r="H28" s="318">
        <v>1205</v>
      </c>
      <c r="I28" s="319"/>
      <c r="J28" s="320"/>
      <c r="K28" s="321"/>
      <c r="L28" s="332">
        <v>22.75</v>
      </c>
      <c r="M28" s="333"/>
      <c r="N28" s="306">
        <f t="shared" si="1"/>
        <v>0</v>
      </c>
      <c r="O28" s="307"/>
    </row>
    <row r="29" spans="1:15" ht="16.5" thickBot="1" x14ac:dyDescent="0.3">
      <c r="A29" s="330" t="s">
        <v>23</v>
      </c>
      <c r="B29" s="331"/>
      <c r="C29" s="331"/>
      <c r="D29" s="331"/>
      <c r="E29" s="331"/>
      <c r="F29" s="331"/>
      <c r="G29" s="331"/>
      <c r="H29" s="318" t="s">
        <v>46</v>
      </c>
      <c r="I29" s="319"/>
      <c r="J29" s="320"/>
      <c r="K29" s="321"/>
      <c r="L29" s="322">
        <v>53.05</v>
      </c>
      <c r="M29" s="323"/>
      <c r="N29" s="306">
        <f t="shared" si="1"/>
        <v>0</v>
      </c>
      <c r="O29" s="307"/>
    </row>
    <row r="30" spans="1:15" ht="16.5" thickBot="1" x14ac:dyDescent="0.3">
      <c r="A30" s="314" t="s">
        <v>24</v>
      </c>
      <c r="B30" s="315"/>
      <c r="C30" s="315"/>
      <c r="D30" s="315"/>
      <c r="E30" s="315"/>
      <c r="F30" s="315"/>
      <c r="G30" s="315"/>
      <c r="H30" s="318" t="s">
        <v>47</v>
      </c>
      <c r="I30" s="319"/>
      <c r="J30" s="320"/>
      <c r="K30" s="321"/>
      <c r="L30" s="322">
        <v>15.3</v>
      </c>
      <c r="M30" s="323"/>
      <c r="N30" s="306">
        <f t="shared" si="1"/>
        <v>0</v>
      </c>
      <c r="O30" s="307"/>
    </row>
    <row r="31" spans="1:15" ht="16.5" thickBot="1" x14ac:dyDescent="0.3">
      <c r="A31" s="326" t="s">
        <v>25</v>
      </c>
      <c r="B31" s="327"/>
      <c r="C31" s="327"/>
      <c r="D31" s="327"/>
      <c r="E31" s="327"/>
      <c r="F31" s="327"/>
      <c r="G31" s="327"/>
      <c r="H31" s="318">
        <v>1501</v>
      </c>
      <c r="I31" s="319"/>
      <c r="J31" s="320"/>
      <c r="K31" s="321"/>
      <c r="L31" s="322">
        <v>22.75</v>
      </c>
      <c r="M31" s="323"/>
      <c r="N31" s="306">
        <f t="shared" si="1"/>
        <v>0</v>
      </c>
      <c r="O31" s="307"/>
    </row>
    <row r="32" spans="1:15" ht="16.5" thickBot="1" x14ac:dyDescent="0.3">
      <c r="A32" s="334" t="s">
        <v>26</v>
      </c>
      <c r="B32" s="335"/>
      <c r="C32" s="335"/>
      <c r="D32" s="335"/>
      <c r="E32" s="335"/>
      <c r="F32" s="335"/>
      <c r="G32" s="335"/>
      <c r="H32" s="318">
        <v>9421</v>
      </c>
      <c r="I32" s="319"/>
      <c r="J32" s="320"/>
      <c r="K32" s="321"/>
      <c r="L32" s="322">
        <v>75.8</v>
      </c>
      <c r="M32" s="323"/>
      <c r="N32" s="306">
        <f t="shared" si="1"/>
        <v>0</v>
      </c>
      <c r="O32" s="307"/>
    </row>
    <row r="33" spans="1:15" ht="16.5" thickBot="1" x14ac:dyDescent="0.3">
      <c r="A33" s="80" t="s">
        <v>27</v>
      </c>
      <c r="B33" s="81"/>
      <c r="C33" s="81"/>
      <c r="D33" s="81"/>
      <c r="E33" s="81"/>
      <c r="F33" s="81"/>
      <c r="G33" s="81"/>
      <c r="H33" s="223">
        <v>9510</v>
      </c>
      <c r="I33" s="224"/>
      <c r="J33" s="205"/>
      <c r="K33" s="206"/>
      <c r="L33" s="221">
        <v>35.65</v>
      </c>
      <c r="M33" s="222"/>
      <c r="N33" s="99">
        <f t="shared" si="1"/>
        <v>0</v>
      </c>
      <c r="O33" s="100"/>
    </row>
    <row r="34" spans="1:15" ht="14.45" customHeight="1" x14ac:dyDescent="0.25">
      <c r="A34" s="138" t="s">
        <v>33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</row>
    <row r="35" spans="1:15" ht="15" customHeight="1" thickBot="1" x14ac:dyDescent="0.3">
      <c r="A35" s="103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4"/>
      <c r="O35" s="96"/>
    </row>
    <row r="36" spans="1:15" ht="16.5" thickBot="1" x14ac:dyDescent="0.3">
      <c r="A36" s="213" t="s">
        <v>48</v>
      </c>
      <c r="B36" s="214"/>
      <c r="C36" s="214"/>
      <c r="D36" s="214"/>
      <c r="E36" s="214"/>
      <c r="F36" s="214"/>
      <c r="G36" s="214"/>
      <c r="H36" s="211" t="s">
        <v>58</v>
      </c>
      <c r="I36" s="212"/>
      <c r="J36" s="203"/>
      <c r="K36" s="204"/>
      <c r="L36" s="207">
        <v>3.35</v>
      </c>
      <c r="M36" s="208"/>
      <c r="N36" s="99">
        <f t="shared" ref="N36:N46" si="2">SUM(J36*L36)</f>
        <v>0</v>
      </c>
      <c r="O36" s="100"/>
    </row>
    <row r="37" spans="1:15" ht="16.5" thickBot="1" x14ac:dyDescent="0.3">
      <c r="A37" s="215" t="s">
        <v>49</v>
      </c>
      <c r="B37" s="216"/>
      <c r="C37" s="216"/>
      <c r="D37" s="216"/>
      <c r="E37" s="216"/>
      <c r="F37" s="216"/>
      <c r="G37" s="216"/>
      <c r="H37" s="211" t="s">
        <v>59</v>
      </c>
      <c r="I37" s="212"/>
      <c r="J37" s="205"/>
      <c r="K37" s="206"/>
      <c r="L37" s="207">
        <v>3.25</v>
      </c>
      <c r="M37" s="208"/>
      <c r="N37" s="99">
        <f t="shared" si="2"/>
        <v>0</v>
      </c>
      <c r="O37" s="100"/>
    </row>
    <row r="38" spans="1:15" ht="16.5" thickBot="1" x14ac:dyDescent="0.3">
      <c r="A38" s="316" t="s">
        <v>50</v>
      </c>
      <c r="B38" s="317"/>
      <c r="C38" s="317"/>
      <c r="D38" s="317"/>
      <c r="E38" s="317"/>
      <c r="F38" s="317"/>
      <c r="G38" s="317"/>
      <c r="H38" s="318" t="s">
        <v>60</v>
      </c>
      <c r="I38" s="319"/>
      <c r="J38" s="320"/>
      <c r="K38" s="321"/>
      <c r="L38" s="322">
        <v>1.2</v>
      </c>
      <c r="M38" s="323"/>
      <c r="N38" s="306">
        <f t="shared" si="2"/>
        <v>0</v>
      </c>
      <c r="O38" s="307"/>
    </row>
    <row r="39" spans="1:15" ht="16.5" thickBot="1" x14ac:dyDescent="0.3">
      <c r="A39" s="217" t="s">
        <v>51</v>
      </c>
      <c r="B39" s="218"/>
      <c r="C39" s="218"/>
      <c r="D39" s="218"/>
      <c r="E39" s="218"/>
      <c r="F39" s="218"/>
      <c r="G39" s="218"/>
      <c r="H39" s="211" t="s">
        <v>61</v>
      </c>
      <c r="I39" s="212"/>
      <c r="J39" s="205"/>
      <c r="K39" s="206"/>
      <c r="L39" s="207">
        <v>1.2</v>
      </c>
      <c r="M39" s="208"/>
      <c r="N39" s="99">
        <f t="shared" si="2"/>
        <v>0</v>
      </c>
      <c r="O39" s="100"/>
    </row>
    <row r="40" spans="1:15" ht="16.5" thickBot="1" x14ac:dyDescent="0.3">
      <c r="A40" s="219" t="s">
        <v>52</v>
      </c>
      <c r="B40" s="220"/>
      <c r="C40" s="220"/>
      <c r="D40" s="220"/>
      <c r="E40" s="220"/>
      <c r="F40" s="220"/>
      <c r="G40" s="220"/>
      <c r="H40" s="211" t="s">
        <v>62</v>
      </c>
      <c r="I40" s="212"/>
      <c r="J40" s="205"/>
      <c r="K40" s="206"/>
      <c r="L40" s="207">
        <v>1.5</v>
      </c>
      <c r="M40" s="208"/>
      <c r="N40" s="99">
        <f t="shared" si="2"/>
        <v>0</v>
      </c>
      <c r="O40" s="100"/>
    </row>
    <row r="41" spans="1:15" ht="16.5" thickBot="1" x14ac:dyDescent="0.3">
      <c r="A41" s="215" t="s">
        <v>53</v>
      </c>
      <c r="B41" s="216"/>
      <c r="C41" s="216"/>
      <c r="D41" s="216"/>
      <c r="E41" s="216"/>
      <c r="F41" s="216"/>
      <c r="G41" s="216"/>
      <c r="H41" s="211" t="s">
        <v>63</v>
      </c>
      <c r="I41" s="212"/>
      <c r="J41" s="205"/>
      <c r="K41" s="206"/>
      <c r="L41" s="207">
        <v>1.5</v>
      </c>
      <c r="M41" s="208"/>
      <c r="N41" s="99">
        <f t="shared" si="2"/>
        <v>0</v>
      </c>
      <c r="O41" s="100"/>
    </row>
    <row r="42" spans="1:15" ht="16.5" thickBot="1" x14ac:dyDescent="0.3">
      <c r="A42" s="217" t="s">
        <v>54</v>
      </c>
      <c r="B42" s="218"/>
      <c r="C42" s="218"/>
      <c r="D42" s="218"/>
      <c r="E42" s="218"/>
      <c r="F42" s="218"/>
      <c r="G42" s="218"/>
      <c r="H42" s="211" t="s">
        <v>64</v>
      </c>
      <c r="I42" s="212"/>
      <c r="J42" s="205"/>
      <c r="K42" s="206"/>
      <c r="L42" s="207">
        <v>1.5</v>
      </c>
      <c r="M42" s="208"/>
      <c r="N42" s="99">
        <f t="shared" si="2"/>
        <v>0</v>
      </c>
      <c r="O42" s="100"/>
    </row>
    <row r="43" spans="1:15" ht="16.5" thickBot="1" x14ac:dyDescent="0.3">
      <c r="A43" s="215" t="s">
        <v>55</v>
      </c>
      <c r="B43" s="216"/>
      <c r="C43" s="216"/>
      <c r="D43" s="216"/>
      <c r="E43" s="216"/>
      <c r="F43" s="216"/>
      <c r="G43" s="216"/>
      <c r="H43" s="211" t="s">
        <v>65</v>
      </c>
      <c r="I43" s="212"/>
      <c r="J43" s="209"/>
      <c r="K43" s="210"/>
      <c r="L43" s="207">
        <v>5.15</v>
      </c>
      <c r="M43" s="208"/>
      <c r="N43" s="99">
        <f t="shared" si="2"/>
        <v>0</v>
      </c>
      <c r="O43" s="100"/>
    </row>
    <row r="44" spans="1:15" ht="16.5" thickBot="1" x14ac:dyDescent="0.3">
      <c r="A44" s="215" t="s">
        <v>305</v>
      </c>
      <c r="B44" s="216"/>
      <c r="C44" s="216"/>
      <c r="D44" s="216"/>
      <c r="E44" s="216"/>
      <c r="F44" s="216"/>
      <c r="G44" s="216"/>
      <c r="H44" s="211">
        <v>1604</v>
      </c>
      <c r="I44" s="212"/>
      <c r="J44" s="203"/>
      <c r="K44" s="204"/>
      <c r="L44" s="207">
        <v>1.25</v>
      </c>
      <c r="M44" s="208"/>
      <c r="N44" s="99">
        <f t="shared" si="2"/>
        <v>0</v>
      </c>
      <c r="O44" s="100"/>
    </row>
    <row r="45" spans="1:15" ht="16.5" thickBot="1" x14ac:dyDescent="0.3">
      <c r="A45" s="215" t="s">
        <v>56</v>
      </c>
      <c r="B45" s="216"/>
      <c r="C45" s="216"/>
      <c r="D45" s="216"/>
      <c r="E45" s="216"/>
      <c r="F45" s="216"/>
      <c r="G45" s="216"/>
      <c r="H45" s="211" t="s">
        <v>66</v>
      </c>
      <c r="I45" s="212"/>
      <c r="J45" s="205"/>
      <c r="K45" s="206"/>
      <c r="L45" s="207">
        <v>1.25</v>
      </c>
      <c r="M45" s="208"/>
      <c r="N45" s="99">
        <f t="shared" si="2"/>
        <v>0</v>
      </c>
      <c r="O45" s="100"/>
    </row>
    <row r="46" spans="1:15" ht="16.5" thickBot="1" x14ac:dyDescent="0.3">
      <c r="A46" s="201" t="s">
        <v>57</v>
      </c>
      <c r="B46" s="202"/>
      <c r="C46" s="202"/>
      <c r="D46" s="202"/>
      <c r="E46" s="202"/>
      <c r="F46" s="202"/>
      <c r="G46" s="202"/>
      <c r="H46" s="199" t="s">
        <v>67</v>
      </c>
      <c r="I46" s="200"/>
      <c r="J46" s="197"/>
      <c r="K46" s="198"/>
      <c r="L46" s="195">
        <v>0.4</v>
      </c>
      <c r="M46" s="196"/>
      <c r="N46" s="99">
        <f t="shared" si="2"/>
        <v>0</v>
      </c>
      <c r="O46" s="100"/>
    </row>
    <row r="47" spans="1:15" ht="19.5" thickTop="1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41" t="s">
        <v>100</v>
      </c>
      <c r="O47" s="142"/>
    </row>
    <row r="48" spans="1:15" ht="19.5" thickBot="1" x14ac:dyDescent="0.45">
      <c r="A48" s="190" t="s">
        <v>68</v>
      </c>
      <c r="B48" s="190"/>
      <c r="C48" s="19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91">
        <f>SUM(N5:O33)+SUM(N36:O46)</f>
        <v>0</v>
      </c>
      <c r="O48" s="192"/>
    </row>
    <row r="49" spans="1:15" ht="16.5" thickTop="1" x14ac:dyDescent="0.3">
      <c r="A49" s="10"/>
      <c r="B49" s="186" t="s">
        <v>69</v>
      </c>
      <c r="C49" s="186"/>
      <c r="D49" s="186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</row>
    <row r="50" spans="1:15" ht="15.75" x14ac:dyDescent="0.3">
      <c r="A50" s="12" t="s">
        <v>78</v>
      </c>
      <c r="B50" s="12" t="s">
        <v>129</v>
      </c>
      <c r="C50" s="10"/>
      <c r="D50" s="10"/>
      <c r="E50" s="10"/>
      <c r="F50" s="11"/>
      <c r="G50" s="11"/>
      <c r="H50" s="186" t="s">
        <v>79</v>
      </c>
      <c r="I50" s="186"/>
      <c r="J50" s="186"/>
      <c r="K50" s="10"/>
      <c r="L50" s="10"/>
      <c r="M50" s="10"/>
      <c r="N50" s="10"/>
      <c r="O50" s="10"/>
    </row>
    <row r="51" spans="1:15" x14ac:dyDescent="0.25">
      <c r="A51" s="12" t="s">
        <v>70</v>
      </c>
      <c r="B51" s="12" t="s">
        <v>121</v>
      </c>
      <c r="C51" s="12" t="s">
        <v>74</v>
      </c>
      <c r="D51" s="12" t="s">
        <v>125</v>
      </c>
      <c r="E51" s="12" t="s">
        <v>80</v>
      </c>
      <c r="F51" s="12" t="s">
        <v>101</v>
      </c>
      <c r="G51" s="12" t="s">
        <v>84</v>
      </c>
      <c r="H51" s="12" t="s">
        <v>84</v>
      </c>
      <c r="I51" s="12" t="s">
        <v>105</v>
      </c>
      <c r="J51" s="12" t="s">
        <v>88</v>
      </c>
      <c r="K51" s="12" t="s">
        <v>109</v>
      </c>
      <c r="L51" s="12" t="s">
        <v>92</v>
      </c>
      <c r="M51" s="12" t="s">
        <v>113</v>
      </c>
      <c r="N51" s="12" t="s">
        <v>96</v>
      </c>
      <c r="O51" s="12" t="s">
        <v>117</v>
      </c>
    </row>
    <row r="52" spans="1:15" x14ac:dyDescent="0.25">
      <c r="A52" s="12" t="s">
        <v>71</v>
      </c>
      <c r="B52" s="12" t="s">
        <v>122</v>
      </c>
      <c r="C52" s="12" t="s">
        <v>75</v>
      </c>
      <c r="D52" s="12" t="s">
        <v>126</v>
      </c>
      <c r="E52" s="12" t="s">
        <v>81</v>
      </c>
      <c r="F52" s="12" t="s">
        <v>102</v>
      </c>
      <c r="G52" s="12" t="s">
        <v>85</v>
      </c>
      <c r="H52" s="12" t="s">
        <v>85</v>
      </c>
      <c r="I52" s="12" t="s">
        <v>106</v>
      </c>
      <c r="J52" s="12" t="s">
        <v>89</v>
      </c>
      <c r="K52" s="12" t="s">
        <v>110</v>
      </c>
      <c r="L52" s="12" t="s">
        <v>93</v>
      </c>
      <c r="M52" s="12" t="s">
        <v>114</v>
      </c>
      <c r="N52" s="12" t="s">
        <v>97</v>
      </c>
      <c r="O52" s="12" t="s">
        <v>118</v>
      </c>
    </row>
    <row r="53" spans="1:15" x14ac:dyDescent="0.25">
      <c r="A53" s="12" t="s">
        <v>72</v>
      </c>
      <c r="B53" s="12" t="s">
        <v>123</v>
      </c>
      <c r="C53" s="12" t="s">
        <v>76</v>
      </c>
      <c r="D53" s="12" t="s">
        <v>127</v>
      </c>
      <c r="E53" s="12" t="s">
        <v>82</v>
      </c>
      <c r="F53" s="12" t="s">
        <v>103</v>
      </c>
      <c r="G53" s="12" t="s">
        <v>86</v>
      </c>
      <c r="H53" s="12" t="s">
        <v>86</v>
      </c>
      <c r="I53" s="12" t="s">
        <v>107</v>
      </c>
      <c r="J53" s="12" t="s">
        <v>90</v>
      </c>
      <c r="K53" s="12" t="s">
        <v>111</v>
      </c>
      <c r="L53" s="12" t="s">
        <v>94</v>
      </c>
      <c r="M53" s="12" t="s">
        <v>115</v>
      </c>
      <c r="N53" s="12" t="s">
        <v>98</v>
      </c>
      <c r="O53" s="12" t="s">
        <v>119</v>
      </c>
    </row>
    <row r="54" spans="1:15" x14ac:dyDescent="0.25">
      <c r="A54" s="12" t="s">
        <v>73</v>
      </c>
      <c r="B54" s="12" t="s">
        <v>124</v>
      </c>
      <c r="C54" s="12" t="s">
        <v>77</v>
      </c>
      <c r="D54" s="12" t="s">
        <v>128</v>
      </c>
      <c r="E54" s="12" t="s">
        <v>83</v>
      </c>
      <c r="F54" s="12" t="s">
        <v>104</v>
      </c>
      <c r="G54" s="12" t="s">
        <v>87</v>
      </c>
      <c r="H54" s="12" t="s">
        <v>87</v>
      </c>
      <c r="I54" s="12" t="s">
        <v>108</v>
      </c>
      <c r="J54" s="12" t="s">
        <v>91</v>
      </c>
      <c r="K54" s="12" t="s">
        <v>112</v>
      </c>
      <c r="L54" s="12" t="s">
        <v>95</v>
      </c>
      <c r="M54" s="12" t="s">
        <v>116</v>
      </c>
      <c r="N54" s="12" t="s">
        <v>99</v>
      </c>
      <c r="O54" s="12" t="s">
        <v>120</v>
      </c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5.75" x14ac:dyDescent="0.3">
      <c r="A56" s="12"/>
      <c r="B56" s="186" t="s">
        <v>306</v>
      </c>
      <c r="C56" s="186"/>
      <c r="D56" s="18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94" t="s">
        <v>308</v>
      </c>
      <c r="D57" s="194"/>
      <c r="E57" s="193" t="s">
        <v>313</v>
      </c>
      <c r="F57" s="193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93" t="s">
        <v>309</v>
      </c>
      <c r="D58" s="193"/>
      <c r="E58" s="12"/>
      <c r="F58" s="12" t="s">
        <v>315</v>
      </c>
      <c r="G58" s="12" t="s">
        <v>319</v>
      </c>
      <c r="H58" s="12" t="s">
        <v>322</v>
      </c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93" t="s">
        <v>310</v>
      </c>
      <c r="D59" s="193"/>
      <c r="E59" s="12"/>
      <c r="F59" s="12" t="s">
        <v>314</v>
      </c>
      <c r="G59" s="12" t="s">
        <v>320</v>
      </c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93" t="s">
        <v>311</v>
      </c>
      <c r="D60" s="193"/>
      <c r="E60" s="12"/>
      <c r="F60" s="12" t="s">
        <v>316</v>
      </c>
      <c r="G60" s="12" t="s">
        <v>317</v>
      </c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93" t="s">
        <v>312</v>
      </c>
      <c r="D61" s="193"/>
      <c r="E61" s="12"/>
      <c r="F61" s="12" t="s">
        <v>317</v>
      </c>
      <c r="G61" s="12" t="s">
        <v>320</v>
      </c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93"/>
      <c r="D62" s="193"/>
      <c r="E62" s="12"/>
      <c r="F62" s="12" t="s">
        <v>318</v>
      </c>
      <c r="G62" s="12" t="s">
        <v>321</v>
      </c>
      <c r="H62" s="12"/>
      <c r="I62" s="12"/>
      <c r="J62" s="12"/>
      <c r="K62" s="12"/>
      <c r="L62" s="12"/>
      <c r="M62" s="12"/>
      <c r="N62" s="12"/>
      <c r="O62" s="12"/>
    </row>
    <row r="63" spans="1:15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5" ht="15.75" thickTop="1" x14ac:dyDescent="0.25">
      <c r="A64" s="90" t="s">
        <v>130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</row>
    <row r="65" spans="1:15" ht="15.75" thickBot="1" x14ac:dyDescent="0.3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5"/>
      <c r="N65" s="94"/>
      <c r="O65" s="96"/>
    </row>
    <row r="66" spans="1:15" ht="21.75" thickBot="1" x14ac:dyDescent="0.4">
      <c r="A66" s="169" t="s">
        <v>156</v>
      </c>
      <c r="B66" s="120"/>
      <c r="C66" s="120"/>
      <c r="D66" s="120"/>
      <c r="E66" s="120"/>
      <c r="F66" s="120"/>
      <c r="G66" s="120"/>
      <c r="H66" s="117" t="s">
        <v>29</v>
      </c>
      <c r="I66" s="118"/>
      <c r="J66" s="119" t="s">
        <v>31</v>
      </c>
      <c r="K66" s="170"/>
      <c r="L66" s="187" t="s">
        <v>30</v>
      </c>
      <c r="M66" s="187"/>
      <c r="N66" s="188" t="s">
        <v>32</v>
      </c>
      <c r="O66" s="189"/>
    </row>
    <row r="67" spans="1:15" ht="16.5" thickBot="1" x14ac:dyDescent="0.3">
      <c r="A67" s="184" t="s">
        <v>131</v>
      </c>
      <c r="B67" s="185"/>
      <c r="C67" s="185"/>
      <c r="D67" s="185"/>
      <c r="E67" s="185"/>
      <c r="F67" s="185"/>
      <c r="G67" s="185"/>
      <c r="H67" s="149" t="s">
        <v>157</v>
      </c>
      <c r="I67" s="150"/>
      <c r="J67" s="121"/>
      <c r="K67" s="164"/>
      <c r="L67" s="182">
        <v>0.4</v>
      </c>
      <c r="M67" s="183"/>
      <c r="N67" s="157">
        <f t="shared" ref="N67:N91" si="3">SUM(J67*L67)</f>
        <v>0</v>
      </c>
      <c r="O67" s="158"/>
    </row>
    <row r="68" spans="1:15" ht="16.5" thickBot="1" x14ac:dyDescent="0.3">
      <c r="A68" s="80" t="s">
        <v>132</v>
      </c>
      <c r="B68" s="81"/>
      <c r="C68" s="81"/>
      <c r="D68" s="81"/>
      <c r="E68" s="81"/>
      <c r="F68" s="81"/>
      <c r="G68" s="81"/>
      <c r="H68" s="149" t="s">
        <v>158</v>
      </c>
      <c r="I68" s="150"/>
      <c r="J68" s="121"/>
      <c r="K68" s="164"/>
      <c r="L68" s="151">
        <v>0.4</v>
      </c>
      <c r="M68" s="148"/>
      <c r="N68" s="159">
        <f t="shared" si="3"/>
        <v>0</v>
      </c>
      <c r="O68" s="160"/>
    </row>
    <row r="69" spans="1:15" ht="16.5" thickBot="1" x14ac:dyDescent="0.3">
      <c r="A69" s="80" t="s">
        <v>133</v>
      </c>
      <c r="B69" s="81"/>
      <c r="C69" s="81"/>
      <c r="D69" s="81"/>
      <c r="E69" s="81"/>
      <c r="F69" s="81"/>
      <c r="G69" s="81"/>
      <c r="H69" s="149" t="s">
        <v>159</v>
      </c>
      <c r="I69" s="150"/>
      <c r="J69" s="121"/>
      <c r="K69" s="164"/>
      <c r="L69" s="151">
        <v>0.4</v>
      </c>
      <c r="M69" s="148"/>
      <c r="N69" s="159">
        <f t="shared" si="3"/>
        <v>0</v>
      </c>
      <c r="O69" s="160"/>
    </row>
    <row r="70" spans="1:15" ht="16.5" thickBot="1" x14ac:dyDescent="0.3">
      <c r="A70" s="80" t="s">
        <v>134</v>
      </c>
      <c r="B70" s="81"/>
      <c r="C70" s="81"/>
      <c r="D70" s="81"/>
      <c r="E70" s="81"/>
      <c r="F70" s="81"/>
      <c r="G70" s="81"/>
      <c r="H70" s="149">
        <v>3106</v>
      </c>
      <c r="I70" s="150"/>
      <c r="J70" s="121"/>
      <c r="K70" s="164"/>
      <c r="L70" s="151">
        <v>0.4</v>
      </c>
      <c r="M70" s="148"/>
      <c r="N70" s="159">
        <f t="shared" si="3"/>
        <v>0</v>
      </c>
      <c r="O70" s="160"/>
    </row>
    <row r="71" spans="1:15" ht="16.5" thickBot="1" x14ac:dyDescent="0.3">
      <c r="A71" s="80" t="s">
        <v>135</v>
      </c>
      <c r="B71" s="81"/>
      <c r="C71" s="81"/>
      <c r="D71" s="81"/>
      <c r="E71" s="81"/>
      <c r="F71" s="81"/>
      <c r="G71" s="81"/>
      <c r="H71" s="149">
        <v>3107</v>
      </c>
      <c r="I71" s="150"/>
      <c r="J71" s="121"/>
      <c r="K71" s="164"/>
      <c r="L71" s="151">
        <v>0.4</v>
      </c>
      <c r="M71" s="148"/>
      <c r="N71" s="159">
        <f t="shared" si="3"/>
        <v>0</v>
      </c>
      <c r="O71" s="160"/>
    </row>
    <row r="72" spans="1:15" ht="16.5" thickBot="1" x14ac:dyDescent="0.3">
      <c r="A72" s="80" t="s">
        <v>136</v>
      </c>
      <c r="B72" s="81"/>
      <c r="C72" s="81"/>
      <c r="D72" s="81"/>
      <c r="E72" s="81"/>
      <c r="F72" s="81"/>
      <c r="G72" s="81"/>
      <c r="H72" s="149">
        <v>3108</v>
      </c>
      <c r="I72" s="150"/>
      <c r="J72" s="121"/>
      <c r="K72" s="164"/>
      <c r="L72" s="151">
        <v>0.4</v>
      </c>
      <c r="M72" s="148"/>
      <c r="N72" s="159">
        <f t="shared" si="3"/>
        <v>0</v>
      </c>
      <c r="O72" s="160"/>
    </row>
    <row r="73" spans="1:15" ht="16.5" thickBot="1" x14ac:dyDescent="0.3">
      <c r="A73" s="80" t="s">
        <v>137</v>
      </c>
      <c r="B73" s="81"/>
      <c r="C73" s="81"/>
      <c r="D73" s="81"/>
      <c r="E73" s="81"/>
      <c r="F73" s="81"/>
      <c r="G73" s="81"/>
      <c r="H73" s="149">
        <v>3109</v>
      </c>
      <c r="I73" s="150"/>
      <c r="J73" s="121"/>
      <c r="K73" s="164"/>
      <c r="L73" s="151">
        <v>0.4</v>
      </c>
      <c r="M73" s="148"/>
      <c r="N73" s="159">
        <f t="shared" si="3"/>
        <v>0</v>
      </c>
      <c r="O73" s="160"/>
    </row>
    <row r="74" spans="1:15" ht="16.5" thickBot="1" x14ac:dyDescent="0.3">
      <c r="A74" s="80" t="s">
        <v>138</v>
      </c>
      <c r="B74" s="81"/>
      <c r="C74" s="81"/>
      <c r="D74" s="81"/>
      <c r="E74" s="81"/>
      <c r="F74" s="81"/>
      <c r="G74" s="81"/>
      <c r="H74" s="149">
        <v>3111</v>
      </c>
      <c r="I74" s="150"/>
      <c r="J74" s="121"/>
      <c r="K74" s="164"/>
      <c r="L74" s="151">
        <v>0.4</v>
      </c>
      <c r="M74" s="148"/>
      <c r="N74" s="159">
        <f t="shared" si="3"/>
        <v>0</v>
      </c>
      <c r="O74" s="160"/>
    </row>
    <row r="75" spans="1:15" ht="16.5" thickBot="1" x14ac:dyDescent="0.3">
      <c r="A75" s="80" t="s">
        <v>139</v>
      </c>
      <c r="B75" s="81"/>
      <c r="C75" s="81"/>
      <c r="D75" s="81"/>
      <c r="E75" s="81"/>
      <c r="F75" s="81"/>
      <c r="G75" s="81"/>
      <c r="H75" s="149">
        <v>3112</v>
      </c>
      <c r="I75" s="150"/>
      <c r="J75" s="121"/>
      <c r="K75" s="164"/>
      <c r="L75" s="151">
        <v>0.4</v>
      </c>
      <c r="M75" s="148"/>
      <c r="N75" s="159">
        <f t="shared" si="3"/>
        <v>0</v>
      </c>
      <c r="O75" s="160"/>
    </row>
    <row r="76" spans="1:15" ht="16.5" thickBot="1" x14ac:dyDescent="0.3">
      <c r="A76" s="80" t="s">
        <v>140</v>
      </c>
      <c r="B76" s="81"/>
      <c r="C76" s="81"/>
      <c r="D76" s="81"/>
      <c r="E76" s="81"/>
      <c r="F76" s="81"/>
      <c r="G76" s="81"/>
      <c r="H76" s="149">
        <v>3113</v>
      </c>
      <c r="I76" s="150"/>
      <c r="J76" s="121"/>
      <c r="K76" s="164"/>
      <c r="L76" s="151">
        <v>0.5</v>
      </c>
      <c r="M76" s="148"/>
      <c r="N76" s="159">
        <f t="shared" si="3"/>
        <v>0</v>
      </c>
      <c r="O76" s="160"/>
    </row>
    <row r="77" spans="1:15" ht="16.5" thickBot="1" x14ac:dyDescent="0.3">
      <c r="A77" s="80" t="s">
        <v>141</v>
      </c>
      <c r="B77" s="81"/>
      <c r="C77" s="81"/>
      <c r="D77" s="81"/>
      <c r="E77" s="81"/>
      <c r="F77" s="81"/>
      <c r="G77" s="81"/>
      <c r="H77" s="149">
        <v>3114</v>
      </c>
      <c r="I77" s="150"/>
      <c r="J77" s="121"/>
      <c r="K77" s="164"/>
      <c r="L77" s="151">
        <v>0.4</v>
      </c>
      <c r="M77" s="148"/>
      <c r="N77" s="159">
        <f t="shared" si="3"/>
        <v>0</v>
      </c>
      <c r="O77" s="160"/>
    </row>
    <row r="78" spans="1:15" ht="16.5" thickBot="1" x14ac:dyDescent="0.3">
      <c r="A78" s="80" t="s">
        <v>142</v>
      </c>
      <c r="B78" s="81"/>
      <c r="C78" s="81"/>
      <c r="D78" s="81"/>
      <c r="E78" s="81"/>
      <c r="F78" s="81"/>
      <c r="G78" s="81"/>
      <c r="H78" s="149">
        <v>3115</v>
      </c>
      <c r="I78" s="150"/>
      <c r="J78" s="121"/>
      <c r="K78" s="164"/>
      <c r="L78" s="151">
        <v>0.4</v>
      </c>
      <c r="M78" s="148"/>
      <c r="N78" s="159">
        <f t="shared" si="3"/>
        <v>0</v>
      </c>
      <c r="O78" s="160"/>
    </row>
    <row r="79" spans="1:15" ht="16.5" thickBot="1" x14ac:dyDescent="0.3">
      <c r="A79" s="80" t="s">
        <v>143</v>
      </c>
      <c r="B79" s="81"/>
      <c r="C79" s="81"/>
      <c r="D79" s="81"/>
      <c r="E79" s="81"/>
      <c r="F79" s="81"/>
      <c r="G79" s="81"/>
      <c r="H79" s="149">
        <v>3116</v>
      </c>
      <c r="I79" s="150"/>
      <c r="J79" s="121"/>
      <c r="K79" s="164"/>
      <c r="L79" s="151">
        <v>0.4</v>
      </c>
      <c r="M79" s="148"/>
      <c r="N79" s="159">
        <f t="shared" si="3"/>
        <v>0</v>
      </c>
      <c r="O79" s="160"/>
    </row>
    <row r="80" spans="1:15" ht="16.5" thickBot="1" x14ac:dyDescent="0.3">
      <c r="A80" s="80" t="s">
        <v>144</v>
      </c>
      <c r="B80" s="81"/>
      <c r="C80" s="81"/>
      <c r="D80" s="81"/>
      <c r="E80" s="81"/>
      <c r="F80" s="81"/>
      <c r="G80" s="81"/>
      <c r="H80" s="149">
        <v>3117</v>
      </c>
      <c r="I80" s="150"/>
      <c r="J80" s="121"/>
      <c r="K80" s="164"/>
      <c r="L80" s="151">
        <v>0.4</v>
      </c>
      <c r="M80" s="148"/>
      <c r="N80" s="159">
        <f t="shared" si="3"/>
        <v>0</v>
      </c>
      <c r="O80" s="160"/>
    </row>
    <row r="81" spans="1:15" ht="16.5" thickBot="1" x14ac:dyDescent="0.3">
      <c r="A81" s="80" t="s">
        <v>145</v>
      </c>
      <c r="B81" s="81"/>
      <c r="C81" s="81"/>
      <c r="D81" s="81"/>
      <c r="E81" s="81"/>
      <c r="F81" s="81"/>
      <c r="G81" s="81"/>
      <c r="H81" s="149">
        <v>3119</v>
      </c>
      <c r="I81" s="150"/>
      <c r="J81" s="121"/>
      <c r="K81" s="164"/>
      <c r="L81" s="151">
        <v>0.4</v>
      </c>
      <c r="M81" s="148"/>
      <c r="N81" s="159">
        <f t="shared" si="3"/>
        <v>0</v>
      </c>
      <c r="O81" s="160"/>
    </row>
    <row r="82" spans="1:15" ht="16.5" thickBot="1" x14ac:dyDescent="0.3">
      <c r="A82" s="80" t="s">
        <v>146</v>
      </c>
      <c r="B82" s="81"/>
      <c r="C82" s="81"/>
      <c r="D82" s="81"/>
      <c r="E82" s="81"/>
      <c r="F82" s="81"/>
      <c r="G82" s="81"/>
      <c r="H82" s="149">
        <v>3120</v>
      </c>
      <c r="I82" s="150"/>
      <c r="J82" s="121"/>
      <c r="K82" s="164"/>
      <c r="L82" s="151">
        <v>0.4</v>
      </c>
      <c r="M82" s="148"/>
      <c r="N82" s="159">
        <f t="shared" si="3"/>
        <v>0</v>
      </c>
      <c r="O82" s="160"/>
    </row>
    <row r="83" spans="1:15" ht="16.5" thickBot="1" x14ac:dyDescent="0.3">
      <c r="A83" s="80" t="s">
        <v>147</v>
      </c>
      <c r="B83" s="81"/>
      <c r="C83" s="81"/>
      <c r="D83" s="81"/>
      <c r="E83" s="81"/>
      <c r="F83" s="81"/>
      <c r="G83" s="81"/>
      <c r="H83" s="149">
        <v>3121</v>
      </c>
      <c r="I83" s="150"/>
      <c r="J83" s="121"/>
      <c r="K83" s="164"/>
      <c r="L83" s="151">
        <v>0.4</v>
      </c>
      <c r="M83" s="148"/>
      <c r="N83" s="159">
        <f t="shared" si="3"/>
        <v>0</v>
      </c>
      <c r="O83" s="160"/>
    </row>
    <row r="84" spans="1:15" ht="16.5" thickBot="1" x14ac:dyDescent="0.3">
      <c r="A84" s="80" t="s">
        <v>148</v>
      </c>
      <c r="B84" s="81"/>
      <c r="C84" s="81"/>
      <c r="D84" s="81"/>
      <c r="E84" s="81"/>
      <c r="F84" s="81"/>
      <c r="G84" s="81"/>
      <c r="H84" s="149">
        <v>3122</v>
      </c>
      <c r="I84" s="150"/>
      <c r="J84" s="121"/>
      <c r="K84" s="164"/>
      <c r="L84" s="151">
        <v>0.4</v>
      </c>
      <c r="M84" s="148"/>
      <c r="N84" s="159">
        <f t="shared" si="3"/>
        <v>0</v>
      </c>
      <c r="O84" s="160"/>
    </row>
    <row r="85" spans="1:15" ht="16.5" thickBot="1" x14ac:dyDescent="0.3">
      <c r="A85" s="80" t="s">
        <v>149</v>
      </c>
      <c r="B85" s="81"/>
      <c r="C85" s="81"/>
      <c r="D85" s="81"/>
      <c r="E85" s="81"/>
      <c r="F85" s="81"/>
      <c r="G85" s="81"/>
      <c r="H85" s="149">
        <v>3123</v>
      </c>
      <c r="I85" s="150"/>
      <c r="J85" s="121"/>
      <c r="K85" s="164"/>
      <c r="L85" s="151">
        <v>0.4</v>
      </c>
      <c r="M85" s="148"/>
      <c r="N85" s="159">
        <f t="shared" si="3"/>
        <v>0</v>
      </c>
      <c r="O85" s="160"/>
    </row>
    <row r="86" spans="1:15" ht="16.5" thickBot="1" x14ac:dyDescent="0.3">
      <c r="A86" s="80" t="s">
        <v>150</v>
      </c>
      <c r="B86" s="81"/>
      <c r="C86" s="81"/>
      <c r="D86" s="81"/>
      <c r="E86" s="81"/>
      <c r="F86" s="81"/>
      <c r="G86" s="81"/>
      <c r="H86" s="149">
        <v>3124</v>
      </c>
      <c r="I86" s="150"/>
      <c r="J86" s="121"/>
      <c r="K86" s="164"/>
      <c r="L86" s="151">
        <v>0.85</v>
      </c>
      <c r="M86" s="148"/>
      <c r="N86" s="159">
        <f t="shared" si="3"/>
        <v>0</v>
      </c>
      <c r="O86" s="160"/>
    </row>
    <row r="87" spans="1:15" ht="16.5" thickBot="1" x14ac:dyDescent="0.3">
      <c r="A87" s="80" t="s">
        <v>151</v>
      </c>
      <c r="B87" s="81"/>
      <c r="C87" s="81"/>
      <c r="D87" s="81"/>
      <c r="E87" s="81"/>
      <c r="F87" s="81"/>
      <c r="G87" s="81"/>
      <c r="H87" s="149">
        <v>3126</v>
      </c>
      <c r="I87" s="150"/>
      <c r="J87" s="121"/>
      <c r="K87" s="164"/>
      <c r="L87" s="151">
        <v>0.4</v>
      </c>
      <c r="M87" s="148"/>
      <c r="N87" s="159">
        <f t="shared" si="3"/>
        <v>0</v>
      </c>
      <c r="O87" s="160"/>
    </row>
    <row r="88" spans="1:15" ht="16.5" thickBot="1" x14ac:dyDescent="0.3">
      <c r="A88" s="80" t="s">
        <v>152</v>
      </c>
      <c r="B88" s="81"/>
      <c r="C88" s="81"/>
      <c r="D88" s="81"/>
      <c r="E88" s="81"/>
      <c r="F88" s="81"/>
      <c r="G88" s="81"/>
      <c r="H88" s="149">
        <v>3127</v>
      </c>
      <c r="I88" s="150"/>
      <c r="J88" s="121"/>
      <c r="K88" s="164"/>
      <c r="L88" s="151">
        <v>0.5</v>
      </c>
      <c r="M88" s="148"/>
      <c r="N88" s="159">
        <f t="shared" si="3"/>
        <v>0</v>
      </c>
      <c r="O88" s="160"/>
    </row>
    <row r="89" spans="1:15" ht="16.5" thickBot="1" x14ac:dyDescent="0.3">
      <c r="A89" s="80" t="s">
        <v>153</v>
      </c>
      <c r="B89" s="81"/>
      <c r="C89" s="81"/>
      <c r="D89" s="81"/>
      <c r="E89" s="81"/>
      <c r="F89" s="81"/>
      <c r="G89" s="81"/>
      <c r="H89" s="149">
        <v>3128</v>
      </c>
      <c r="I89" s="150"/>
      <c r="J89" s="121"/>
      <c r="K89" s="164"/>
      <c r="L89" s="151">
        <v>0.6</v>
      </c>
      <c r="M89" s="148"/>
      <c r="N89" s="159">
        <f t="shared" si="3"/>
        <v>0</v>
      </c>
      <c r="O89" s="160"/>
    </row>
    <row r="90" spans="1:15" ht="16.5" thickBot="1" x14ac:dyDescent="0.3">
      <c r="A90" s="80" t="s">
        <v>154</v>
      </c>
      <c r="B90" s="81"/>
      <c r="C90" s="81"/>
      <c r="D90" s="81"/>
      <c r="E90" s="81"/>
      <c r="F90" s="81"/>
      <c r="G90" s="81"/>
      <c r="H90" s="149">
        <v>3129</v>
      </c>
      <c r="I90" s="150"/>
      <c r="J90" s="121"/>
      <c r="K90" s="164"/>
      <c r="L90" s="151">
        <v>0.4</v>
      </c>
      <c r="M90" s="148"/>
      <c r="N90" s="159">
        <f t="shared" si="3"/>
        <v>0</v>
      </c>
      <c r="O90" s="160"/>
    </row>
    <row r="91" spans="1:15" ht="16.5" thickBot="1" x14ac:dyDescent="0.3">
      <c r="A91" s="80" t="s">
        <v>155</v>
      </c>
      <c r="B91" s="81"/>
      <c r="C91" s="81"/>
      <c r="D91" s="81"/>
      <c r="E91" s="81"/>
      <c r="F91" s="81"/>
      <c r="G91" s="81"/>
      <c r="H91" s="179">
        <v>3130</v>
      </c>
      <c r="I91" s="161"/>
      <c r="J91" s="121"/>
      <c r="K91" s="164"/>
      <c r="L91" s="177">
        <v>0.5</v>
      </c>
      <c r="M91" s="178"/>
      <c r="N91" s="99">
        <f t="shared" si="3"/>
        <v>0</v>
      </c>
      <c r="O91" s="100"/>
    </row>
    <row r="92" spans="1:15" x14ac:dyDescent="0.25">
      <c r="A92" s="138" t="s">
        <v>165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40"/>
    </row>
    <row r="93" spans="1:15" ht="15.75" thickBot="1" x14ac:dyDescent="0.3">
      <c r="A93" s="103"/>
      <c r="B93" s="95"/>
      <c r="C93" s="95"/>
      <c r="D93" s="95"/>
      <c r="E93" s="95"/>
      <c r="F93" s="95"/>
      <c r="G93" s="95"/>
      <c r="H93" s="95"/>
      <c r="I93" s="95"/>
      <c r="J93" s="94"/>
      <c r="K93" s="94"/>
      <c r="L93" s="94"/>
      <c r="M93" s="94"/>
      <c r="N93" s="94"/>
      <c r="O93" s="96"/>
    </row>
    <row r="94" spans="1:15" ht="16.5" thickBot="1" x14ac:dyDescent="0.3">
      <c r="A94" s="130" t="s">
        <v>166</v>
      </c>
      <c r="B94" s="131"/>
      <c r="C94" s="131"/>
      <c r="D94" s="131"/>
      <c r="E94" s="131"/>
      <c r="F94" s="131"/>
      <c r="G94" s="131"/>
      <c r="H94" s="149">
        <v>2101</v>
      </c>
      <c r="I94" s="150"/>
      <c r="J94" s="121"/>
      <c r="K94" s="122"/>
      <c r="L94" s="147">
        <v>15.5</v>
      </c>
      <c r="M94" s="151"/>
      <c r="N94" s="99">
        <f t="shared" ref="N94:N121" si="4">SUM(J94*L94)</f>
        <v>0</v>
      </c>
      <c r="O94" s="100"/>
    </row>
    <row r="95" spans="1:15" ht="16.5" thickBot="1" x14ac:dyDescent="0.3">
      <c r="A95" s="80" t="s">
        <v>167</v>
      </c>
      <c r="B95" s="81"/>
      <c r="C95" s="81"/>
      <c r="D95" s="81"/>
      <c r="E95" s="81"/>
      <c r="F95" s="81"/>
      <c r="G95" s="81"/>
      <c r="H95" s="149" t="s">
        <v>192</v>
      </c>
      <c r="I95" s="150"/>
      <c r="J95" s="121"/>
      <c r="K95" s="122"/>
      <c r="L95" s="145">
        <v>1</v>
      </c>
      <c r="M95" s="146"/>
      <c r="N95" s="99">
        <f t="shared" si="4"/>
        <v>0</v>
      </c>
      <c r="O95" s="100"/>
    </row>
    <row r="96" spans="1:15" ht="16.5" thickBot="1" x14ac:dyDescent="0.3">
      <c r="A96" s="80" t="s">
        <v>168</v>
      </c>
      <c r="B96" s="81"/>
      <c r="C96" s="81"/>
      <c r="D96" s="81"/>
      <c r="E96" s="81"/>
      <c r="F96" s="81"/>
      <c r="G96" s="81"/>
      <c r="H96" s="149">
        <v>2102</v>
      </c>
      <c r="I96" s="150"/>
      <c r="J96" s="121"/>
      <c r="K96" s="122"/>
      <c r="L96" s="145">
        <v>15.8</v>
      </c>
      <c r="M96" s="146"/>
      <c r="N96" s="99">
        <f t="shared" si="4"/>
        <v>0</v>
      </c>
      <c r="O96" s="100"/>
    </row>
    <row r="97" spans="1:15" ht="16.5" thickBot="1" x14ac:dyDescent="0.3">
      <c r="A97" s="80" t="s">
        <v>169</v>
      </c>
      <c r="B97" s="81"/>
      <c r="C97" s="81"/>
      <c r="D97" s="81"/>
      <c r="E97" s="81"/>
      <c r="F97" s="81"/>
      <c r="G97" s="81"/>
      <c r="H97" s="149" t="s">
        <v>193</v>
      </c>
      <c r="I97" s="150"/>
      <c r="J97" s="121"/>
      <c r="K97" s="122"/>
      <c r="L97" s="145">
        <v>15.8</v>
      </c>
      <c r="M97" s="146"/>
      <c r="N97" s="99">
        <f t="shared" si="4"/>
        <v>0</v>
      </c>
      <c r="O97" s="100"/>
    </row>
    <row r="98" spans="1:15" ht="16.5" thickBot="1" x14ac:dyDescent="0.3">
      <c r="A98" s="80" t="s">
        <v>170</v>
      </c>
      <c r="B98" s="81"/>
      <c r="C98" s="81"/>
      <c r="D98" s="81"/>
      <c r="E98" s="81"/>
      <c r="F98" s="81"/>
      <c r="G98" s="81"/>
      <c r="H98" s="149" t="s">
        <v>194</v>
      </c>
      <c r="I98" s="150"/>
      <c r="J98" s="121"/>
      <c r="K98" s="122"/>
      <c r="L98" s="145">
        <v>2.8</v>
      </c>
      <c r="M98" s="146"/>
      <c r="N98" s="99">
        <f t="shared" si="4"/>
        <v>0</v>
      </c>
      <c r="O98" s="100"/>
    </row>
    <row r="99" spans="1:15" ht="16.5" thickBot="1" x14ac:dyDescent="0.3">
      <c r="A99" s="80" t="s">
        <v>171</v>
      </c>
      <c r="B99" s="81"/>
      <c r="C99" s="81"/>
      <c r="D99" s="81"/>
      <c r="E99" s="81"/>
      <c r="F99" s="81"/>
      <c r="G99" s="81"/>
      <c r="H99" s="149">
        <v>2104</v>
      </c>
      <c r="I99" s="150"/>
      <c r="J99" s="121"/>
      <c r="K99" s="122"/>
      <c r="L99" s="145">
        <v>6.9</v>
      </c>
      <c r="M99" s="146"/>
      <c r="N99" s="99">
        <f t="shared" si="4"/>
        <v>0</v>
      </c>
      <c r="O99" s="100"/>
    </row>
    <row r="100" spans="1:15" ht="16.5" thickBot="1" x14ac:dyDescent="0.3">
      <c r="A100" s="80" t="s">
        <v>172</v>
      </c>
      <c r="B100" s="81"/>
      <c r="C100" s="81"/>
      <c r="D100" s="81"/>
      <c r="E100" s="81"/>
      <c r="F100" s="81"/>
      <c r="G100" s="81"/>
      <c r="H100" s="149">
        <v>2105</v>
      </c>
      <c r="I100" s="150"/>
      <c r="J100" s="121"/>
      <c r="K100" s="122"/>
      <c r="L100" s="145">
        <v>4.4000000000000004</v>
      </c>
      <c r="M100" s="146"/>
      <c r="N100" s="99">
        <f t="shared" si="4"/>
        <v>0</v>
      </c>
      <c r="O100" s="100"/>
    </row>
    <row r="101" spans="1:15" ht="16.5" thickBot="1" x14ac:dyDescent="0.3">
      <c r="A101" s="80" t="s">
        <v>173</v>
      </c>
      <c r="B101" s="81"/>
      <c r="C101" s="81"/>
      <c r="D101" s="81"/>
      <c r="E101" s="81"/>
      <c r="F101" s="81"/>
      <c r="G101" s="81"/>
      <c r="H101" s="149">
        <v>2106</v>
      </c>
      <c r="I101" s="150"/>
      <c r="J101" s="121"/>
      <c r="K101" s="122"/>
      <c r="L101" s="145">
        <v>3.4</v>
      </c>
      <c r="M101" s="146"/>
      <c r="N101" s="99">
        <f t="shared" si="4"/>
        <v>0</v>
      </c>
      <c r="O101" s="100"/>
    </row>
    <row r="102" spans="1:15" ht="16.5" thickBot="1" x14ac:dyDescent="0.3">
      <c r="A102" s="82" t="s">
        <v>174</v>
      </c>
      <c r="B102" s="83"/>
      <c r="C102" s="83"/>
      <c r="D102" s="83"/>
      <c r="E102" s="83"/>
      <c r="F102" s="83"/>
      <c r="G102" s="83"/>
      <c r="H102" s="149">
        <v>2107</v>
      </c>
      <c r="I102" s="150"/>
      <c r="J102" s="121"/>
      <c r="K102" s="122"/>
      <c r="L102" s="145">
        <v>5.75</v>
      </c>
      <c r="M102" s="146"/>
      <c r="N102" s="99">
        <f t="shared" ref="N102:N111" si="5">SUM(J102*L102)</f>
        <v>0</v>
      </c>
      <c r="O102" s="100"/>
    </row>
    <row r="103" spans="1:15" ht="16.5" thickBot="1" x14ac:dyDescent="0.3">
      <c r="A103" s="154" t="s">
        <v>327</v>
      </c>
      <c r="B103" s="155"/>
      <c r="C103" s="155"/>
      <c r="D103" s="155"/>
      <c r="E103" s="155"/>
      <c r="F103" s="155"/>
      <c r="G103" s="156"/>
      <c r="H103" s="152">
        <v>2110</v>
      </c>
      <c r="I103" s="153"/>
      <c r="J103" s="143"/>
      <c r="K103" s="144"/>
      <c r="L103" s="147">
        <v>3.45</v>
      </c>
      <c r="M103" s="148"/>
      <c r="N103" s="99">
        <f t="shared" si="5"/>
        <v>0</v>
      </c>
      <c r="O103" s="100"/>
    </row>
    <row r="104" spans="1:15" ht="16.5" thickBot="1" x14ac:dyDescent="0.3">
      <c r="A104" s="80" t="s">
        <v>175</v>
      </c>
      <c r="B104" s="81"/>
      <c r="C104" s="81"/>
      <c r="D104" s="81"/>
      <c r="E104" s="81"/>
      <c r="F104" s="81"/>
      <c r="G104" s="81"/>
      <c r="H104" s="149">
        <v>2109</v>
      </c>
      <c r="I104" s="150"/>
      <c r="J104" s="121"/>
      <c r="K104" s="122"/>
      <c r="L104" s="145">
        <v>3.4</v>
      </c>
      <c r="M104" s="146"/>
      <c r="N104" s="99">
        <f t="shared" si="5"/>
        <v>0</v>
      </c>
      <c r="O104" s="100"/>
    </row>
    <row r="105" spans="1:15" ht="16.5" thickBot="1" x14ac:dyDescent="0.3">
      <c r="A105" s="80" t="s">
        <v>328</v>
      </c>
      <c r="B105" s="81"/>
      <c r="C105" s="81"/>
      <c r="D105" s="81"/>
      <c r="E105" s="81"/>
      <c r="F105" s="81"/>
      <c r="G105" s="81"/>
      <c r="H105" s="149">
        <v>9001</v>
      </c>
      <c r="I105" s="150"/>
      <c r="J105" s="121"/>
      <c r="K105" s="122"/>
      <c r="L105" s="145">
        <v>1.2</v>
      </c>
      <c r="M105" s="146"/>
      <c r="N105" s="99">
        <f t="shared" si="5"/>
        <v>0</v>
      </c>
      <c r="O105" s="100"/>
    </row>
    <row r="106" spans="1:15" ht="16.5" thickBot="1" x14ac:dyDescent="0.3">
      <c r="A106" s="80" t="s">
        <v>176</v>
      </c>
      <c r="B106" s="81"/>
      <c r="C106" s="81"/>
      <c r="D106" s="81"/>
      <c r="E106" s="81"/>
      <c r="F106" s="81"/>
      <c r="G106" s="81"/>
      <c r="H106" s="149">
        <v>2111</v>
      </c>
      <c r="I106" s="150"/>
      <c r="J106" s="121"/>
      <c r="K106" s="122"/>
      <c r="L106" s="145">
        <v>11.4</v>
      </c>
      <c r="M106" s="146"/>
      <c r="N106" s="99">
        <f t="shared" si="5"/>
        <v>0</v>
      </c>
      <c r="O106" s="100"/>
    </row>
    <row r="107" spans="1:15" ht="16.5" thickBot="1" x14ac:dyDescent="0.3">
      <c r="A107" s="80" t="s">
        <v>177</v>
      </c>
      <c r="B107" s="81"/>
      <c r="C107" s="81"/>
      <c r="D107" s="81"/>
      <c r="E107" s="81"/>
      <c r="F107" s="81"/>
      <c r="G107" s="81"/>
      <c r="H107" s="149">
        <v>2113</v>
      </c>
      <c r="I107" s="150"/>
      <c r="J107" s="121"/>
      <c r="K107" s="122"/>
      <c r="L107" s="145">
        <v>4.4000000000000004</v>
      </c>
      <c r="M107" s="146"/>
      <c r="N107" s="99">
        <f t="shared" si="5"/>
        <v>0</v>
      </c>
      <c r="O107" s="100"/>
    </row>
    <row r="108" spans="1:15" ht="16.5" thickBot="1" x14ac:dyDescent="0.3">
      <c r="A108" s="80" t="s">
        <v>178</v>
      </c>
      <c r="B108" s="81"/>
      <c r="C108" s="81"/>
      <c r="D108" s="81"/>
      <c r="E108" s="81"/>
      <c r="F108" s="81"/>
      <c r="G108" s="81"/>
      <c r="H108" s="149">
        <v>2114</v>
      </c>
      <c r="I108" s="150"/>
      <c r="J108" s="121"/>
      <c r="K108" s="122"/>
      <c r="L108" s="145">
        <v>4.4000000000000004</v>
      </c>
      <c r="M108" s="146"/>
      <c r="N108" s="99">
        <f t="shared" si="5"/>
        <v>0</v>
      </c>
      <c r="O108" s="100"/>
    </row>
    <row r="109" spans="1:15" ht="16.5" thickBot="1" x14ac:dyDescent="0.3">
      <c r="A109" s="80" t="s">
        <v>179</v>
      </c>
      <c r="B109" s="81"/>
      <c r="C109" s="81"/>
      <c r="D109" s="81"/>
      <c r="E109" s="81"/>
      <c r="F109" s="81"/>
      <c r="G109" s="81"/>
      <c r="H109" s="149">
        <v>2115</v>
      </c>
      <c r="I109" s="150"/>
      <c r="J109" s="121"/>
      <c r="K109" s="122"/>
      <c r="L109" s="145">
        <v>6.9</v>
      </c>
      <c r="M109" s="146"/>
      <c r="N109" s="99">
        <f t="shared" si="5"/>
        <v>0</v>
      </c>
      <c r="O109" s="100"/>
    </row>
    <row r="110" spans="1:15" ht="16.5" thickBot="1" x14ac:dyDescent="0.3">
      <c r="A110" s="80" t="s">
        <v>180</v>
      </c>
      <c r="B110" s="81"/>
      <c r="C110" s="81"/>
      <c r="D110" s="81"/>
      <c r="E110" s="81"/>
      <c r="F110" s="81"/>
      <c r="G110" s="81"/>
      <c r="H110" s="149">
        <v>2116</v>
      </c>
      <c r="I110" s="150"/>
      <c r="J110" s="121"/>
      <c r="K110" s="122"/>
      <c r="L110" s="145">
        <v>3.3</v>
      </c>
      <c r="M110" s="146"/>
      <c r="N110" s="99">
        <f t="shared" si="5"/>
        <v>0</v>
      </c>
      <c r="O110" s="100"/>
    </row>
    <row r="111" spans="1:15" ht="16.5" thickBot="1" x14ac:dyDescent="0.3">
      <c r="A111" s="80" t="s">
        <v>181</v>
      </c>
      <c r="B111" s="81"/>
      <c r="C111" s="81"/>
      <c r="D111" s="81"/>
      <c r="E111" s="81"/>
      <c r="F111" s="81"/>
      <c r="G111" s="81"/>
      <c r="H111" s="149">
        <v>2117</v>
      </c>
      <c r="I111" s="150"/>
      <c r="J111" s="121"/>
      <c r="K111" s="122"/>
      <c r="L111" s="145">
        <v>2.8</v>
      </c>
      <c r="M111" s="146"/>
      <c r="N111" s="99">
        <f t="shared" si="5"/>
        <v>0</v>
      </c>
      <c r="O111" s="100"/>
    </row>
    <row r="112" spans="1:15" ht="16.5" thickBot="1" x14ac:dyDescent="0.3">
      <c r="A112" s="80" t="s">
        <v>182</v>
      </c>
      <c r="B112" s="81"/>
      <c r="C112" s="81"/>
      <c r="D112" s="81"/>
      <c r="E112" s="81"/>
      <c r="F112" s="81"/>
      <c r="G112" s="81"/>
      <c r="H112" s="149" t="s">
        <v>195</v>
      </c>
      <c r="I112" s="150"/>
      <c r="J112" s="121"/>
      <c r="K112" s="122"/>
      <c r="L112" s="145">
        <v>0.35</v>
      </c>
      <c r="M112" s="146"/>
      <c r="N112" s="99">
        <f t="shared" si="4"/>
        <v>0</v>
      </c>
      <c r="O112" s="100"/>
    </row>
    <row r="113" spans="1:15" ht="16.5" thickBot="1" x14ac:dyDescent="0.3">
      <c r="A113" s="80" t="s">
        <v>183</v>
      </c>
      <c r="B113" s="81"/>
      <c r="C113" s="81"/>
      <c r="D113" s="81"/>
      <c r="E113" s="81"/>
      <c r="F113" s="81"/>
      <c r="G113" s="81"/>
      <c r="H113" s="149" t="s">
        <v>196</v>
      </c>
      <c r="I113" s="150"/>
      <c r="J113" s="121"/>
      <c r="K113" s="122"/>
      <c r="L113" s="145">
        <v>0.35</v>
      </c>
      <c r="M113" s="146"/>
      <c r="N113" s="99">
        <f t="shared" si="4"/>
        <v>0</v>
      </c>
      <c r="O113" s="100"/>
    </row>
    <row r="114" spans="1:15" ht="16.5" thickBot="1" x14ac:dyDescent="0.3">
      <c r="A114" s="80" t="s">
        <v>184</v>
      </c>
      <c r="B114" s="81"/>
      <c r="C114" s="81"/>
      <c r="D114" s="81"/>
      <c r="E114" s="81"/>
      <c r="F114" s="81"/>
      <c r="G114" s="81"/>
      <c r="H114" s="149" t="s">
        <v>197</v>
      </c>
      <c r="I114" s="150"/>
      <c r="J114" s="121"/>
      <c r="K114" s="122"/>
      <c r="L114" s="145">
        <v>0.35</v>
      </c>
      <c r="M114" s="146"/>
      <c r="N114" s="99">
        <f t="shared" si="4"/>
        <v>0</v>
      </c>
      <c r="O114" s="100"/>
    </row>
    <row r="115" spans="1:15" ht="16.5" thickBot="1" x14ac:dyDescent="0.3">
      <c r="A115" s="80" t="s">
        <v>185</v>
      </c>
      <c r="B115" s="81"/>
      <c r="C115" s="81"/>
      <c r="D115" s="81"/>
      <c r="E115" s="81"/>
      <c r="F115" s="81"/>
      <c r="G115" s="81"/>
      <c r="H115" s="149" t="s">
        <v>198</v>
      </c>
      <c r="I115" s="150"/>
      <c r="J115" s="121"/>
      <c r="K115" s="122"/>
      <c r="L115" s="145">
        <v>0.5</v>
      </c>
      <c r="M115" s="146"/>
      <c r="N115" s="99">
        <f t="shared" si="4"/>
        <v>0</v>
      </c>
      <c r="O115" s="100"/>
    </row>
    <row r="116" spans="1:15" ht="16.5" thickBot="1" x14ac:dyDescent="0.3">
      <c r="A116" s="80" t="s">
        <v>186</v>
      </c>
      <c r="B116" s="81"/>
      <c r="C116" s="81"/>
      <c r="D116" s="81"/>
      <c r="E116" s="81"/>
      <c r="F116" s="81"/>
      <c r="G116" s="81"/>
      <c r="H116" s="149">
        <v>2206</v>
      </c>
      <c r="I116" s="150"/>
      <c r="J116" s="121"/>
      <c r="K116" s="122"/>
      <c r="L116" s="145">
        <v>0.5</v>
      </c>
      <c r="M116" s="146"/>
      <c r="N116" s="99">
        <f t="shared" si="4"/>
        <v>0</v>
      </c>
      <c r="O116" s="100"/>
    </row>
    <row r="117" spans="1:15" ht="16.5" thickBot="1" x14ac:dyDescent="0.3">
      <c r="A117" s="80" t="s">
        <v>187</v>
      </c>
      <c r="B117" s="81"/>
      <c r="C117" s="81"/>
      <c r="D117" s="81"/>
      <c r="E117" s="81"/>
      <c r="F117" s="81"/>
      <c r="G117" s="81"/>
      <c r="H117" s="149" t="s">
        <v>199</v>
      </c>
      <c r="I117" s="150"/>
      <c r="J117" s="121"/>
      <c r="K117" s="122"/>
      <c r="L117" s="145">
        <v>0.5</v>
      </c>
      <c r="M117" s="146"/>
      <c r="N117" s="99">
        <f t="shared" si="4"/>
        <v>0</v>
      </c>
      <c r="O117" s="100"/>
    </row>
    <row r="118" spans="1:15" ht="16.5" thickBot="1" x14ac:dyDescent="0.3">
      <c r="A118" s="80" t="s">
        <v>188</v>
      </c>
      <c r="B118" s="81"/>
      <c r="C118" s="81"/>
      <c r="D118" s="81"/>
      <c r="E118" s="81"/>
      <c r="F118" s="81"/>
      <c r="G118" s="81"/>
      <c r="H118" s="149">
        <v>2301</v>
      </c>
      <c r="I118" s="150"/>
      <c r="J118" s="121"/>
      <c r="K118" s="122"/>
      <c r="L118" s="145">
        <v>0.5</v>
      </c>
      <c r="M118" s="146"/>
      <c r="N118" s="99">
        <f t="shared" si="4"/>
        <v>0</v>
      </c>
      <c r="O118" s="100"/>
    </row>
    <row r="119" spans="1:15" ht="16.5" thickBot="1" x14ac:dyDescent="0.3">
      <c r="A119" s="125" t="s">
        <v>189</v>
      </c>
      <c r="B119" s="126"/>
      <c r="C119" s="126"/>
      <c r="D119" s="126"/>
      <c r="E119" s="126"/>
      <c r="F119" s="126"/>
      <c r="G119" s="126"/>
      <c r="H119" s="149">
        <v>2302</v>
      </c>
      <c r="I119" s="150"/>
      <c r="J119" s="121"/>
      <c r="K119" s="122"/>
      <c r="L119" s="145">
        <v>0.5</v>
      </c>
      <c r="M119" s="146"/>
      <c r="N119" s="99">
        <f t="shared" si="4"/>
        <v>0</v>
      </c>
      <c r="O119" s="100"/>
    </row>
    <row r="120" spans="1:15" ht="16.5" thickBot="1" x14ac:dyDescent="0.3">
      <c r="A120" s="125" t="s">
        <v>190</v>
      </c>
      <c r="B120" s="126"/>
      <c r="C120" s="126"/>
      <c r="D120" s="126"/>
      <c r="E120" s="126"/>
      <c r="F120" s="126"/>
      <c r="G120" s="126"/>
      <c r="H120" s="149">
        <v>2306</v>
      </c>
      <c r="I120" s="150"/>
      <c r="J120" s="121"/>
      <c r="K120" s="122"/>
      <c r="L120" s="145">
        <v>0.5</v>
      </c>
      <c r="M120" s="146"/>
      <c r="N120" s="99">
        <f t="shared" si="4"/>
        <v>0</v>
      </c>
      <c r="O120" s="100"/>
    </row>
    <row r="121" spans="1:15" ht="16.5" thickBot="1" x14ac:dyDescent="0.3">
      <c r="A121" s="113" t="s">
        <v>191</v>
      </c>
      <c r="B121" s="114"/>
      <c r="C121" s="114"/>
      <c r="D121" s="114"/>
      <c r="E121" s="114"/>
      <c r="F121" s="114"/>
      <c r="G121" s="114"/>
      <c r="H121" s="180">
        <v>2307</v>
      </c>
      <c r="I121" s="181"/>
      <c r="J121" s="136"/>
      <c r="K121" s="137"/>
      <c r="L121" s="134">
        <v>1.7</v>
      </c>
      <c r="M121" s="135"/>
      <c r="N121" s="101">
        <f t="shared" si="4"/>
        <v>0</v>
      </c>
      <c r="O121" s="102"/>
    </row>
    <row r="122" spans="1:15" ht="19.5" thickTop="1" x14ac:dyDescent="0.4">
      <c r="L122" s="10"/>
      <c r="M122" s="10"/>
      <c r="N122" s="141" t="s">
        <v>200</v>
      </c>
      <c r="O122" s="142"/>
    </row>
    <row r="123" spans="1:15" ht="19.5" thickBot="1" x14ac:dyDescent="0.45">
      <c r="L123" s="10"/>
      <c r="M123" s="10"/>
      <c r="N123" s="44">
        <f>SUM(N67:O91)+SUM(N94:O121)</f>
        <v>0</v>
      </c>
      <c r="O123" s="45"/>
    </row>
    <row r="124" spans="1:15" ht="16.5" thickTop="1" thickBot="1" x14ac:dyDescent="0.3"/>
    <row r="125" spans="1:15" ht="15.75" thickTop="1" x14ac:dyDescent="0.25">
      <c r="A125" s="90" t="s">
        <v>160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2"/>
    </row>
    <row r="126" spans="1:15" ht="15.75" thickBot="1" x14ac:dyDescent="0.3">
      <c r="A126" s="93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4"/>
      <c r="O126" s="96"/>
    </row>
    <row r="127" spans="1:15" ht="21.75" thickBot="1" x14ac:dyDescent="0.4">
      <c r="A127" s="169" t="s">
        <v>28</v>
      </c>
      <c r="B127" s="120"/>
      <c r="C127" s="120"/>
      <c r="D127" s="120"/>
      <c r="E127" s="120"/>
      <c r="F127" s="120"/>
      <c r="G127" s="170"/>
      <c r="H127" s="171" t="s">
        <v>29</v>
      </c>
      <c r="I127" s="172"/>
      <c r="J127" s="171" t="s">
        <v>31</v>
      </c>
      <c r="K127" s="172"/>
      <c r="L127" s="173" t="s">
        <v>30</v>
      </c>
      <c r="M127" s="171"/>
      <c r="N127" s="117" t="s">
        <v>32</v>
      </c>
      <c r="O127" s="176"/>
    </row>
    <row r="128" spans="1:15" ht="16.5" thickBot="1" x14ac:dyDescent="0.3">
      <c r="A128" s="80" t="s">
        <v>161</v>
      </c>
      <c r="B128" s="81"/>
      <c r="C128" s="81"/>
      <c r="D128" s="81"/>
      <c r="E128" s="81"/>
      <c r="F128" s="81"/>
      <c r="G128" s="174"/>
      <c r="H128" s="150">
        <v>8821</v>
      </c>
      <c r="I128" s="175"/>
      <c r="J128" s="163"/>
      <c r="K128" s="144"/>
      <c r="L128" s="165">
        <v>14.5</v>
      </c>
      <c r="M128" s="166"/>
      <c r="N128" s="157">
        <f t="shared" ref="N128:N130" si="6">SUM(J128*L128)</f>
        <v>0</v>
      </c>
      <c r="O128" s="158"/>
    </row>
    <row r="129" spans="1:15" ht="16.5" thickBot="1" x14ac:dyDescent="0.3">
      <c r="A129" s="80" t="s">
        <v>162</v>
      </c>
      <c r="B129" s="81"/>
      <c r="C129" s="81"/>
      <c r="D129" s="81"/>
      <c r="E129" s="81"/>
      <c r="F129" s="81"/>
      <c r="G129" s="174"/>
      <c r="H129" s="150" t="s">
        <v>164</v>
      </c>
      <c r="I129" s="175"/>
      <c r="J129" s="163"/>
      <c r="K129" s="144"/>
      <c r="L129" s="165">
        <v>1.2</v>
      </c>
      <c r="M129" s="166"/>
      <c r="N129" s="159">
        <f t="shared" si="6"/>
        <v>0</v>
      </c>
      <c r="O129" s="160"/>
    </row>
    <row r="130" spans="1:15" ht="16.5" thickBot="1" x14ac:dyDescent="0.3">
      <c r="A130" s="80" t="s">
        <v>163</v>
      </c>
      <c r="B130" s="81"/>
      <c r="C130" s="81"/>
      <c r="D130" s="81"/>
      <c r="E130" s="81"/>
      <c r="F130" s="81"/>
      <c r="G130" s="174"/>
      <c r="H130" s="161">
        <v>8001</v>
      </c>
      <c r="I130" s="162"/>
      <c r="J130" s="122"/>
      <c r="K130" s="164"/>
      <c r="L130" s="167">
        <v>97.4</v>
      </c>
      <c r="M130" s="168"/>
      <c r="N130" s="99">
        <f t="shared" si="6"/>
        <v>0</v>
      </c>
      <c r="O130" s="100"/>
    </row>
    <row r="131" spans="1:15" x14ac:dyDescent="0.25">
      <c r="A131" s="138" t="s">
        <v>201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40"/>
    </row>
    <row r="132" spans="1:15" ht="15.75" thickBot="1" x14ac:dyDescent="0.3">
      <c r="A132" s="103"/>
      <c r="B132" s="95"/>
      <c r="C132" s="95"/>
      <c r="D132" s="95"/>
      <c r="E132" s="95"/>
      <c r="F132" s="95"/>
      <c r="G132" s="95"/>
      <c r="H132" s="94"/>
      <c r="I132" s="94"/>
      <c r="J132" s="94"/>
      <c r="K132" s="94"/>
      <c r="L132" s="94"/>
      <c r="M132" s="94"/>
      <c r="N132" s="94"/>
      <c r="O132" s="96"/>
    </row>
    <row r="133" spans="1:15" ht="21.75" thickBot="1" x14ac:dyDescent="0.4">
      <c r="A133" s="115" t="s">
        <v>28</v>
      </c>
      <c r="B133" s="116"/>
      <c r="C133" s="116"/>
      <c r="D133" s="116"/>
      <c r="E133" s="116"/>
      <c r="F133" s="116"/>
      <c r="G133" s="116"/>
      <c r="H133" s="117" t="s">
        <v>29</v>
      </c>
      <c r="I133" s="118"/>
      <c r="J133" s="119" t="s">
        <v>31</v>
      </c>
      <c r="K133" s="120"/>
      <c r="L133" s="117" t="s">
        <v>30</v>
      </c>
      <c r="M133" s="118"/>
      <c r="N133" s="119" t="s">
        <v>32</v>
      </c>
      <c r="O133" s="127"/>
    </row>
    <row r="134" spans="1:15" ht="16.5" thickBot="1" x14ac:dyDescent="0.3">
      <c r="A134" s="80" t="s">
        <v>202</v>
      </c>
      <c r="B134" s="81"/>
      <c r="C134" s="81"/>
      <c r="D134" s="81"/>
      <c r="E134" s="81"/>
      <c r="F134" s="81"/>
      <c r="G134" s="81"/>
      <c r="H134" s="123">
        <v>9020</v>
      </c>
      <c r="I134" s="124"/>
      <c r="J134" s="121"/>
      <c r="K134" s="122"/>
      <c r="L134" s="111">
        <v>10.9</v>
      </c>
      <c r="M134" s="112"/>
      <c r="N134" s="99">
        <f t="shared" ref="N134:N160" si="7">SUM(J134*L134)</f>
        <v>0</v>
      </c>
      <c r="O134" s="100"/>
    </row>
    <row r="135" spans="1:15" ht="16.5" thickBot="1" x14ac:dyDescent="0.3">
      <c r="A135" s="80" t="s">
        <v>307</v>
      </c>
      <c r="B135" s="81"/>
      <c r="C135" s="81"/>
      <c r="D135" s="81"/>
      <c r="E135" s="81"/>
      <c r="F135" s="81"/>
      <c r="G135" s="81"/>
      <c r="H135" s="123" t="s">
        <v>228</v>
      </c>
      <c r="I135" s="124"/>
      <c r="J135" s="121"/>
      <c r="K135" s="122"/>
      <c r="L135" s="111">
        <v>97.8</v>
      </c>
      <c r="M135" s="112"/>
      <c r="N135" s="99">
        <f t="shared" si="7"/>
        <v>0</v>
      </c>
      <c r="O135" s="100"/>
    </row>
    <row r="136" spans="1:15" ht="19.5" thickBot="1" x14ac:dyDescent="0.3">
      <c r="A136" s="125" t="s">
        <v>203</v>
      </c>
      <c r="B136" s="126"/>
      <c r="C136" s="126"/>
      <c r="D136" s="126"/>
      <c r="E136" s="126"/>
      <c r="F136" s="126"/>
      <c r="G136" s="126"/>
      <c r="H136" s="123">
        <v>9111</v>
      </c>
      <c r="I136" s="124"/>
      <c r="J136" s="121"/>
      <c r="K136" s="122"/>
      <c r="L136" s="111">
        <v>4.8499999999999996</v>
      </c>
      <c r="M136" s="112"/>
      <c r="N136" s="99">
        <f t="shared" si="7"/>
        <v>0</v>
      </c>
      <c r="O136" s="100"/>
    </row>
    <row r="137" spans="1:15" ht="16.5" thickBot="1" x14ac:dyDescent="0.3">
      <c r="A137" s="80" t="s">
        <v>204</v>
      </c>
      <c r="B137" s="81"/>
      <c r="C137" s="81"/>
      <c r="D137" s="81"/>
      <c r="E137" s="81"/>
      <c r="F137" s="81"/>
      <c r="G137" s="81"/>
      <c r="H137" s="123" t="s">
        <v>229</v>
      </c>
      <c r="I137" s="124"/>
      <c r="J137" s="121"/>
      <c r="K137" s="122"/>
      <c r="L137" s="111">
        <v>7.4</v>
      </c>
      <c r="M137" s="112"/>
      <c r="N137" s="99">
        <f t="shared" si="7"/>
        <v>0</v>
      </c>
      <c r="O137" s="100"/>
    </row>
    <row r="138" spans="1:15" ht="16.5" thickBot="1" x14ac:dyDescent="0.3">
      <c r="A138" s="80" t="s">
        <v>205</v>
      </c>
      <c r="B138" s="81"/>
      <c r="C138" s="81"/>
      <c r="D138" s="81"/>
      <c r="E138" s="81"/>
      <c r="F138" s="81"/>
      <c r="G138" s="81"/>
      <c r="H138" s="123" t="s">
        <v>230</v>
      </c>
      <c r="I138" s="124"/>
      <c r="J138" s="121"/>
      <c r="K138" s="122"/>
      <c r="L138" s="111">
        <v>16.7</v>
      </c>
      <c r="M138" s="112"/>
      <c r="N138" s="99">
        <f t="shared" si="7"/>
        <v>0</v>
      </c>
      <c r="O138" s="100"/>
    </row>
    <row r="139" spans="1:15" ht="16.5" thickBot="1" x14ac:dyDescent="0.3">
      <c r="A139" s="80" t="s">
        <v>206</v>
      </c>
      <c r="B139" s="81"/>
      <c r="C139" s="81"/>
      <c r="D139" s="81"/>
      <c r="E139" s="81"/>
      <c r="F139" s="81"/>
      <c r="G139" s="81"/>
      <c r="H139" s="123" t="s">
        <v>231</v>
      </c>
      <c r="I139" s="124"/>
      <c r="J139" s="121"/>
      <c r="K139" s="122"/>
      <c r="L139" s="111">
        <v>2.35</v>
      </c>
      <c r="M139" s="112"/>
      <c r="N139" s="99">
        <f t="shared" si="7"/>
        <v>0</v>
      </c>
      <c r="O139" s="100"/>
    </row>
    <row r="140" spans="1:15" ht="16.5" thickBot="1" x14ac:dyDescent="0.3">
      <c r="A140" s="80" t="s">
        <v>207</v>
      </c>
      <c r="B140" s="81"/>
      <c r="C140" s="81"/>
      <c r="D140" s="81"/>
      <c r="E140" s="81"/>
      <c r="F140" s="81"/>
      <c r="G140" s="81"/>
      <c r="H140" s="123" t="s">
        <v>232</v>
      </c>
      <c r="I140" s="124"/>
      <c r="J140" s="121"/>
      <c r="K140" s="122"/>
      <c r="L140" s="111">
        <v>2.35</v>
      </c>
      <c r="M140" s="112"/>
      <c r="N140" s="99">
        <f t="shared" si="7"/>
        <v>0</v>
      </c>
      <c r="O140" s="100"/>
    </row>
    <row r="141" spans="1:15" ht="16.5" thickBot="1" x14ac:dyDescent="0.3">
      <c r="A141" s="80" t="s">
        <v>208</v>
      </c>
      <c r="B141" s="81"/>
      <c r="C141" s="81"/>
      <c r="D141" s="81"/>
      <c r="E141" s="81"/>
      <c r="F141" s="81"/>
      <c r="G141" s="81"/>
      <c r="H141" s="123" t="s">
        <v>233</v>
      </c>
      <c r="I141" s="124"/>
      <c r="J141" s="121"/>
      <c r="K141" s="122"/>
      <c r="L141" s="111">
        <v>5.3</v>
      </c>
      <c r="M141" s="112"/>
      <c r="N141" s="99">
        <f t="shared" si="7"/>
        <v>0</v>
      </c>
      <c r="O141" s="100"/>
    </row>
    <row r="142" spans="1:15" ht="16.5" thickBot="1" x14ac:dyDescent="0.3">
      <c r="A142" s="80" t="s">
        <v>209</v>
      </c>
      <c r="B142" s="81"/>
      <c r="C142" s="81"/>
      <c r="D142" s="81"/>
      <c r="E142" s="81"/>
      <c r="F142" s="81"/>
      <c r="G142" s="81"/>
      <c r="H142" s="123" t="s">
        <v>234</v>
      </c>
      <c r="I142" s="124"/>
      <c r="J142" s="121"/>
      <c r="K142" s="122"/>
      <c r="L142" s="111">
        <v>5.3</v>
      </c>
      <c r="M142" s="112"/>
      <c r="N142" s="99">
        <f t="shared" si="7"/>
        <v>0</v>
      </c>
      <c r="O142" s="100"/>
    </row>
    <row r="143" spans="1:15" ht="16.5" thickBot="1" x14ac:dyDescent="0.3">
      <c r="A143" s="80" t="s">
        <v>210</v>
      </c>
      <c r="B143" s="81"/>
      <c r="C143" s="81"/>
      <c r="D143" s="81"/>
      <c r="E143" s="81"/>
      <c r="F143" s="81"/>
      <c r="G143" s="81"/>
      <c r="H143" s="123" t="s">
        <v>235</v>
      </c>
      <c r="I143" s="124"/>
      <c r="J143" s="121"/>
      <c r="K143" s="122"/>
      <c r="L143" s="111">
        <v>2.35</v>
      </c>
      <c r="M143" s="112"/>
      <c r="N143" s="99">
        <f t="shared" si="7"/>
        <v>0</v>
      </c>
      <c r="O143" s="100"/>
    </row>
    <row r="144" spans="1:15" ht="16.5" thickBot="1" x14ac:dyDescent="0.3">
      <c r="A144" s="80" t="s">
        <v>211</v>
      </c>
      <c r="B144" s="81"/>
      <c r="C144" s="81"/>
      <c r="D144" s="81"/>
      <c r="E144" s="81"/>
      <c r="F144" s="81"/>
      <c r="G144" s="81"/>
      <c r="H144" s="123" t="s">
        <v>236</v>
      </c>
      <c r="I144" s="124"/>
      <c r="J144" s="121"/>
      <c r="K144" s="122"/>
      <c r="L144" s="111">
        <v>2.35</v>
      </c>
      <c r="M144" s="112"/>
      <c r="N144" s="99">
        <f t="shared" si="7"/>
        <v>0</v>
      </c>
      <c r="O144" s="100"/>
    </row>
    <row r="145" spans="1:15" ht="16.5" thickBot="1" x14ac:dyDescent="0.3">
      <c r="A145" s="80" t="s">
        <v>212</v>
      </c>
      <c r="B145" s="81"/>
      <c r="C145" s="81"/>
      <c r="D145" s="81"/>
      <c r="E145" s="81"/>
      <c r="F145" s="81"/>
      <c r="G145" s="81"/>
      <c r="H145" s="123" t="s">
        <v>237</v>
      </c>
      <c r="I145" s="124"/>
      <c r="J145" s="121"/>
      <c r="K145" s="122"/>
      <c r="L145" s="111">
        <v>5.3</v>
      </c>
      <c r="M145" s="112"/>
      <c r="N145" s="99">
        <f t="shared" si="7"/>
        <v>0</v>
      </c>
      <c r="O145" s="100"/>
    </row>
    <row r="146" spans="1:15" ht="16.5" thickBot="1" x14ac:dyDescent="0.3">
      <c r="A146" s="80" t="s">
        <v>213</v>
      </c>
      <c r="B146" s="81"/>
      <c r="C146" s="81"/>
      <c r="D146" s="81"/>
      <c r="E146" s="81"/>
      <c r="F146" s="81"/>
      <c r="G146" s="81"/>
      <c r="H146" s="123" t="s">
        <v>238</v>
      </c>
      <c r="I146" s="124"/>
      <c r="J146" s="121"/>
      <c r="K146" s="122"/>
      <c r="L146" s="111">
        <v>2.35</v>
      </c>
      <c r="M146" s="112"/>
      <c r="N146" s="99">
        <f t="shared" si="7"/>
        <v>0</v>
      </c>
      <c r="O146" s="100"/>
    </row>
    <row r="147" spans="1:15" ht="16.5" thickBot="1" x14ac:dyDescent="0.3">
      <c r="A147" s="80" t="s">
        <v>214</v>
      </c>
      <c r="B147" s="81"/>
      <c r="C147" s="81"/>
      <c r="D147" s="81"/>
      <c r="E147" s="81"/>
      <c r="F147" s="81"/>
      <c r="G147" s="81"/>
      <c r="H147" s="123">
        <v>9127</v>
      </c>
      <c r="I147" s="124"/>
      <c r="J147" s="121"/>
      <c r="K147" s="122"/>
      <c r="L147" s="111">
        <v>4.25</v>
      </c>
      <c r="M147" s="112"/>
      <c r="N147" s="99">
        <f t="shared" si="7"/>
        <v>0</v>
      </c>
      <c r="O147" s="100"/>
    </row>
    <row r="148" spans="1:15" ht="16.5" thickBot="1" x14ac:dyDescent="0.3">
      <c r="A148" s="80" t="s">
        <v>215</v>
      </c>
      <c r="B148" s="81"/>
      <c r="C148" s="81"/>
      <c r="D148" s="81"/>
      <c r="E148" s="81"/>
      <c r="F148" s="81"/>
      <c r="G148" s="81"/>
      <c r="H148" s="123">
        <v>9053</v>
      </c>
      <c r="I148" s="124"/>
      <c r="J148" s="121"/>
      <c r="K148" s="122"/>
      <c r="L148" s="111">
        <v>33.4</v>
      </c>
      <c r="M148" s="112"/>
      <c r="N148" s="99">
        <f t="shared" si="7"/>
        <v>0</v>
      </c>
      <c r="O148" s="100"/>
    </row>
    <row r="149" spans="1:15" ht="16.5" thickBot="1" x14ac:dyDescent="0.3">
      <c r="A149" s="80" t="s">
        <v>216</v>
      </c>
      <c r="B149" s="81"/>
      <c r="C149" s="81"/>
      <c r="D149" s="81"/>
      <c r="E149" s="81"/>
      <c r="F149" s="81"/>
      <c r="G149" s="81"/>
      <c r="H149" s="123">
        <v>9054</v>
      </c>
      <c r="I149" s="124"/>
      <c r="J149" s="121"/>
      <c r="K149" s="122"/>
      <c r="L149" s="111">
        <v>42</v>
      </c>
      <c r="M149" s="112"/>
      <c r="N149" s="99">
        <f t="shared" si="7"/>
        <v>0</v>
      </c>
      <c r="O149" s="100"/>
    </row>
    <row r="150" spans="1:15" ht="16.5" thickBot="1" x14ac:dyDescent="0.3">
      <c r="A150" s="80" t="s">
        <v>217</v>
      </c>
      <c r="B150" s="81"/>
      <c r="C150" s="81"/>
      <c r="D150" s="81"/>
      <c r="E150" s="81"/>
      <c r="F150" s="81"/>
      <c r="G150" s="81"/>
      <c r="H150" s="123">
        <v>9055</v>
      </c>
      <c r="I150" s="124"/>
      <c r="J150" s="121"/>
      <c r="K150" s="122"/>
      <c r="L150" s="111">
        <v>61.25</v>
      </c>
      <c r="M150" s="112"/>
      <c r="N150" s="99">
        <f t="shared" si="7"/>
        <v>0</v>
      </c>
      <c r="O150" s="100"/>
    </row>
    <row r="151" spans="1:15" ht="16.5" thickBot="1" x14ac:dyDescent="0.3">
      <c r="A151" s="298" t="s">
        <v>218</v>
      </c>
      <c r="B151" s="299"/>
      <c r="C151" s="299"/>
      <c r="D151" s="299"/>
      <c r="E151" s="299"/>
      <c r="F151" s="299"/>
      <c r="G151" s="299"/>
      <c r="H151" s="300">
        <v>9405</v>
      </c>
      <c r="I151" s="301"/>
      <c r="J151" s="308"/>
      <c r="K151" s="309"/>
      <c r="L151" s="304">
        <v>22.5</v>
      </c>
      <c r="M151" s="305"/>
      <c r="N151" s="306">
        <f t="shared" si="7"/>
        <v>0</v>
      </c>
      <c r="O151" s="307"/>
    </row>
    <row r="152" spans="1:15" ht="16.5" thickBot="1" x14ac:dyDescent="0.3">
      <c r="A152" s="310" t="s">
        <v>219</v>
      </c>
      <c r="B152" s="311"/>
      <c r="C152" s="311"/>
      <c r="D152" s="311"/>
      <c r="E152" s="311"/>
      <c r="F152" s="311"/>
      <c r="G152" s="311"/>
      <c r="H152" s="300">
        <v>9415</v>
      </c>
      <c r="I152" s="301"/>
      <c r="J152" s="312"/>
      <c r="K152" s="313"/>
      <c r="L152" s="304">
        <v>10.3</v>
      </c>
      <c r="M152" s="305"/>
      <c r="N152" s="306">
        <f t="shared" si="7"/>
        <v>0</v>
      </c>
      <c r="O152" s="307"/>
    </row>
    <row r="153" spans="1:15" ht="16.5" thickBot="1" x14ac:dyDescent="0.3">
      <c r="A153" s="314" t="s">
        <v>220</v>
      </c>
      <c r="B153" s="315"/>
      <c r="C153" s="315"/>
      <c r="D153" s="315"/>
      <c r="E153" s="315"/>
      <c r="F153" s="315"/>
      <c r="G153" s="315"/>
      <c r="H153" s="300">
        <v>9600</v>
      </c>
      <c r="I153" s="301"/>
      <c r="J153" s="302"/>
      <c r="K153" s="303"/>
      <c r="L153" s="304">
        <v>8</v>
      </c>
      <c r="M153" s="305"/>
      <c r="N153" s="306">
        <f t="shared" si="7"/>
        <v>0</v>
      </c>
      <c r="O153" s="307"/>
    </row>
    <row r="154" spans="1:15" ht="16.5" thickBot="1" x14ac:dyDescent="0.3">
      <c r="A154" s="80" t="s">
        <v>221</v>
      </c>
      <c r="B154" s="81"/>
      <c r="C154" s="81"/>
      <c r="D154" s="81"/>
      <c r="E154" s="81"/>
      <c r="F154" s="81"/>
      <c r="G154" s="81"/>
      <c r="H154" s="123">
        <v>9601</v>
      </c>
      <c r="I154" s="124"/>
      <c r="J154" s="105"/>
      <c r="K154" s="106"/>
      <c r="L154" s="111">
        <v>8.3000000000000007</v>
      </c>
      <c r="M154" s="112"/>
      <c r="N154" s="99">
        <f t="shared" si="7"/>
        <v>0</v>
      </c>
      <c r="O154" s="100"/>
    </row>
    <row r="155" spans="1:15" ht="16.5" thickBot="1" x14ac:dyDescent="0.3">
      <c r="A155" s="298" t="s">
        <v>222</v>
      </c>
      <c r="B155" s="299"/>
      <c r="C155" s="299"/>
      <c r="D155" s="299"/>
      <c r="E155" s="299"/>
      <c r="F155" s="299"/>
      <c r="G155" s="299"/>
      <c r="H155" s="300">
        <v>9603</v>
      </c>
      <c r="I155" s="301"/>
      <c r="J155" s="302"/>
      <c r="K155" s="303"/>
      <c r="L155" s="304">
        <v>8</v>
      </c>
      <c r="M155" s="305"/>
      <c r="N155" s="306">
        <f t="shared" si="7"/>
        <v>0</v>
      </c>
      <c r="O155" s="307"/>
    </row>
    <row r="156" spans="1:15" ht="16.5" thickBot="1" x14ac:dyDescent="0.3">
      <c r="A156" s="130" t="s">
        <v>223</v>
      </c>
      <c r="B156" s="131"/>
      <c r="C156" s="131"/>
      <c r="D156" s="131"/>
      <c r="E156" s="131"/>
      <c r="F156" s="131"/>
      <c r="G156" s="131"/>
      <c r="H156" s="123" t="s">
        <v>239</v>
      </c>
      <c r="I156" s="124"/>
      <c r="J156" s="105"/>
      <c r="K156" s="106"/>
      <c r="L156" s="111">
        <v>15.15</v>
      </c>
      <c r="M156" s="112"/>
      <c r="N156" s="99">
        <f t="shared" si="7"/>
        <v>0</v>
      </c>
      <c r="O156" s="100"/>
    </row>
    <row r="157" spans="1:15" ht="16.5" thickBot="1" x14ac:dyDescent="0.3">
      <c r="A157" s="80" t="s">
        <v>224</v>
      </c>
      <c r="B157" s="81"/>
      <c r="C157" s="81"/>
      <c r="D157" s="81"/>
      <c r="E157" s="81"/>
      <c r="F157" s="81"/>
      <c r="G157" s="81"/>
      <c r="H157" s="123">
        <v>9406</v>
      </c>
      <c r="I157" s="124"/>
      <c r="J157" s="105"/>
      <c r="K157" s="106"/>
      <c r="L157" s="111">
        <v>19.3</v>
      </c>
      <c r="M157" s="112"/>
      <c r="N157" s="99">
        <f t="shared" si="7"/>
        <v>0</v>
      </c>
      <c r="O157" s="100"/>
    </row>
    <row r="158" spans="1:15" ht="16.5" thickBot="1" x14ac:dyDescent="0.3">
      <c r="A158" s="80" t="s">
        <v>225</v>
      </c>
      <c r="B158" s="81"/>
      <c r="C158" s="81"/>
      <c r="D158" s="81"/>
      <c r="E158" s="81"/>
      <c r="F158" s="81"/>
      <c r="G158" s="81"/>
      <c r="H158" s="123">
        <v>6090</v>
      </c>
      <c r="I158" s="124"/>
      <c r="J158" s="105"/>
      <c r="K158" s="106"/>
      <c r="L158" s="111">
        <v>12.9</v>
      </c>
      <c r="M158" s="112"/>
      <c r="N158" s="99">
        <f t="shared" si="7"/>
        <v>0</v>
      </c>
      <c r="O158" s="100"/>
    </row>
    <row r="159" spans="1:15" ht="16.5" thickBot="1" x14ac:dyDescent="0.3">
      <c r="A159" s="80" t="s">
        <v>226</v>
      </c>
      <c r="B159" s="81"/>
      <c r="C159" s="81"/>
      <c r="D159" s="81"/>
      <c r="E159" s="81"/>
      <c r="F159" s="81"/>
      <c r="G159" s="81"/>
      <c r="H159" s="123">
        <v>6091</v>
      </c>
      <c r="I159" s="124"/>
      <c r="J159" s="105"/>
      <c r="K159" s="106"/>
      <c r="L159" s="111">
        <v>12.9</v>
      </c>
      <c r="M159" s="112"/>
      <c r="N159" s="99">
        <f t="shared" si="7"/>
        <v>0</v>
      </c>
      <c r="O159" s="100"/>
    </row>
    <row r="160" spans="1:15" ht="16.5" thickBot="1" x14ac:dyDescent="0.3">
      <c r="A160" s="132" t="s">
        <v>323</v>
      </c>
      <c r="B160" s="133"/>
      <c r="C160" s="133"/>
      <c r="D160" s="133"/>
      <c r="E160" s="133"/>
      <c r="F160" s="133"/>
      <c r="G160" s="133"/>
      <c r="H160" s="123">
        <v>6092</v>
      </c>
      <c r="I160" s="124"/>
      <c r="J160" s="105"/>
      <c r="K160" s="106"/>
      <c r="L160" s="111">
        <v>12.9</v>
      </c>
      <c r="M160" s="112"/>
      <c r="N160" s="99">
        <f t="shared" si="7"/>
        <v>0</v>
      </c>
      <c r="O160" s="100"/>
    </row>
    <row r="161" spans="1:15" ht="16.5" thickBot="1" x14ac:dyDescent="0.3">
      <c r="A161" s="113" t="s">
        <v>227</v>
      </c>
      <c r="B161" s="114"/>
      <c r="C161" s="114"/>
      <c r="D161" s="114"/>
      <c r="E161" s="114"/>
      <c r="F161" s="114"/>
      <c r="G161" s="114"/>
      <c r="H161" s="128">
        <v>6093</v>
      </c>
      <c r="I161" s="129"/>
      <c r="J161" s="107"/>
      <c r="K161" s="108"/>
      <c r="L161" s="109">
        <v>12.9</v>
      </c>
      <c r="M161" s="110"/>
      <c r="N161" s="101">
        <f>SUM(J161*L161)</f>
        <v>0</v>
      </c>
      <c r="O161" s="102"/>
    </row>
    <row r="162" spans="1:15" ht="15.75" thickTop="1" x14ac:dyDescent="0.25">
      <c r="A162" s="90" t="s">
        <v>240</v>
      </c>
      <c r="B162" s="91"/>
      <c r="C162" s="91"/>
      <c r="D162" s="91"/>
      <c r="E162" s="91"/>
      <c r="F162" s="91"/>
      <c r="G162" s="92"/>
      <c r="I162" s="93" t="s">
        <v>241</v>
      </c>
      <c r="J162" s="94"/>
      <c r="K162" s="94"/>
      <c r="L162" s="94"/>
      <c r="M162" s="94"/>
      <c r="N162" s="94"/>
      <c r="O162" s="96"/>
    </row>
    <row r="163" spans="1:15" ht="15.75" thickBot="1" x14ac:dyDescent="0.3">
      <c r="A163" s="103"/>
      <c r="B163" s="95"/>
      <c r="C163" s="95"/>
      <c r="D163" s="95"/>
      <c r="E163" s="95"/>
      <c r="F163" s="95"/>
      <c r="G163" s="104"/>
      <c r="I163" s="103"/>
      <c r="J163" s="95"/>
      <c r="K163" s="95"/>
      <c r="L163" s="95"/>
      <c r="M163" s="95"/>
      <c r="N163" s="95"/>
      <c r="O163" s="104"/>
    </row>
    <row r="164" spans="1:15" ht="16.5" thickBot="1" x14ac:dyDescent="0.3">
      <c r="A164" s="97" t="s">
        <v>28</v>
      </c>
      <c r="B164" s="98"/>
      <c r="C164" s="98"/>
      <c r="D164" s="98"/>
      <c r="E164" s="22" t="s">
        <v>31</v>
      </c>
      <c r="F164" s="23" t="s">
        <v>30</v>
      </c>
      <c r="G164" s="14" t="s">
        <v>32</v>
      </c>
      <c r="I164" s="97" t="s">
        <v>28</v>
      </c>
      <c r="J164" s="98"/>
      <c r="K164" s="98"/>
      <c r="L164" s="98"/>
      <c r="M164" s="22" t="s">
        <v>31</v>
      </c>
      <c r="N164" s="23" t="s">
        <v>30</v>
      </c>
      <c r="O164" s="14" t="s">
        <v>32</v>
      </c>
    </row>
    <row r="165" spans="1:15" ht="16.5" thickBot="1" x14ac:dyDescent="0.3">
      <c r="A165" s="80" t="s">
        <v>242</v>
      </c>
      <c r="B165" s="81"/>
      <c r="C165" s="81"/>
      <c r="D165" s="81"/>
      <c r="E165" s="16"/>
      <c r="F165" s="21">
        <v>0.85</v>
      </c>
      <c r="G165" s="20">
        <f>SUM(E165*F165)</f>
        <v>0</v>
      </c>
      <c r="I165" s="80" t="s">
        <v>242</v>
      </c>
      <c r="J165" s="81"/>
      <c r="K165" s="81"/>
      <c r="L165" s="81"/>
      <c r="M165" s="16"/>
      <c r="N165" s="21">
        <v>0.6</v>
      </c>
      <c r="O165" s="20">
        <f>SUM(M165*N165)</f>
        <v>0</v>
      </c>
    </row>
    <row r="166" spans="1:15" ht="16.5" thickBot="1" x14ac:dyDescent="0.3">
      <c r="A166" s="80" t="s">
        <v>243</v>
      </c>
      <c r="B166" s="81"/>
      <c r="C166" s="81"/>
      <c r="D166" s="81"/>
      <c r="E166" s="16"/>
      <c r="F166" s="21">
        <v>0.85</v>
      </c>
      <c r="G166" s="20">
        <f t="shared" ref="G166:G173" si="8">SUM(E166*F166)</f>
        <v>0</v>
      </c>
      <c r="I166" s="80" t="s">
        <v>243</v>
      </c>
      <c r="J166" s="81"/>
      <c r="K166" s="81"/>
      <c r="L166" s="81"/>
      <c r="M166" s="16"/>
      <c r="N166" s="21">
        <v>0.6</v>
      </c>
      <c r="O166" s="20">
        <f t="shared" ref="O166:O173" si="9">SUM(M166*N166)</f>
        <v>0</v>
      </c>
    </row>
    <row r="167" spans="1:15" ht="16.5" thickBot="1" x14ac:dyDescent="0.3">
      <c r="A167" s="80" t="s">
        <v>244</v>
      </c>
      <c r="B167" s="81"/>
      <c r="C167" s="81"/>
      <c r="D167" s="81"/>
      <c r="E167" s="16"/>
      <c r="F167" s="21">
        <v>0.85</v>
      </c>
      <c r="G167" s="20">
        <f t="shared" si="8"/>
        <v>0</v>
      </c>
      <c r="I167" s="80" t="s">
        <v>244</v>
      </c>
      <c r="J167" s="81"/>
      <c r="K167" s="81"/>
      <c r="L167" s="81"/>
      <c r="M167" s="16"/>
      <c r="N167" s="21">
        <v>0.6</v>
      </c>
      <c r="O167" s="20">
        <f t="shared" si="9"/>
        <v>0</v>
      </c>
    </row>
    <row r="168" spans="1:15" ht="16.5" thickBot="1" x14ac:dyDescent="0.3">
      <c r="A168" s="80" t="s">
        <v>245</v>
      </c>
      <c r="B168" s="81"/>
      <c r="C168" s="81"/>
      <c r="D168" s="81"/>
      <c r="E168" s="16"/>
      <c r="F168" s="21">
        <v>0.85</v>
      </c>
      <c r="G168" s="20">
        <f t="shared" si="8"/>
        <v>0</v>
      </c>
      <c r="I168" s="80" t="s">
        <v>245</v>
      </c>
      <c r="J168" s="81"/>
      <c r="K168" s="81"/>
      <c r="L168" s="81"/>
      <c r="M168" s="16"/>
      <c r="N168" s="21">
        <v>0.6</v>
      </c>
      <c r="O168" s="20">
        <f t="shared" si="9"/>
        <v>0</v>
      </c>
    </row>
    <row r="169" spans="1:15" ht="16.5" thickBot="1" x14ac:dyDescent="0.3">
      <c r="A169" s="80" t="s">
        <v>246</v>
      </c>
      <c r="B169" s="81"/>
      <c r="C169" s="81"/>
      <c r="D169" s="81"/>
      <c r="E169" s="16"/>
      <c r="F169" s="21">
        <v>0.85</v>
      </c>
      <c r="G169" s="20">
        <f t="shared" si="8"/>
        <v>0</v>
      </c>
      <c r="I169" s="80" t="s">
        <v>246</v>
      </c>
      <c r="J169" s="81"/>
      <c r="K169" s="81"/>
      <c r="L169" s="81"/>
      <c r="M169" s="16"/>
      <c r="N169" s="21">
        <v>0.6</v>
      </c>
      <c r="O169" s="20">
        <f t="shared" si="9"/>
        <v>0</v>
      </c>
    </row>
    <row r="170" spans="1:15" ht="16.5" thickBot="1" x14ac:dyDescent="0.3">
      <c r="A170" s="80" t="s">
        <v>247</v>
      </c>
      <c r="B170" s="81"/>
      <c r="C170" s="81"/>
      <c r="D170" s="81"/>
      <c r="E170" s="16"/>
      <c r="F170" s="21">
        <v>0.85</v>
      </c>
      <c r="G170" s="20">
        <f t="shared" si="8"/>
        <v>0</v>
      </c>
      <c r="I170" s="80" t="s">
        <v>247</v>
      </c>
      <c r="J170" s="81"/>
      <c r="K170" s="81"/>
      <c r="L170" s="81"/>
      <c r="M170" s="16"/>
      <c r="N170" s="21">
        <v>0.6</v>
      </c>
      <c r="O170" s="20">
        <f t="shared" si="9"/>
        <v>0</v>
      </c>
    </row>
    <row r="171" spans="1:15" ht="16.5" thickBot="1" x14ac:dyDescent="0.3">
      <c r="A171" s="80" t="s">
        <v>248</v>
      </c>
      <c r="B171" s="81"/>
      <c r="C171" s="81"/>
      <c r="D171" s="81"/>
      <c r="E171" s="16"/>
      <c r="F171" s="21">
        <v>0.85</v>
      </c>
      <c r="G171" s="20">
        <f t="shared" si="8"/>
        <v>0</v>
      </c>
      <c r="I171" s="80" t="s">
        <v>248</v>
      </c>
      <c r="J171" s="81"/>
      <c r="K171" s="81"/>
      <c r="L171" s="81"/>
      <c r="M171" s="16"/>
      <c r="N171" s="21">
        <v>0.6</v>
      </c>
      <c r="O171" s="20">
        <f t="shared" si="9"/>
        <v>0</v>
      </c>
    </row>
    <row r="172" spans="1:15" ht="16.5" thickBot="1" x14ac:dyDescent="0.3">
      <c r="A172" s="80" t="s">
        <v>249</v>
      </c>
      <c r="B172" s="81"/>
      <c r="C172" s="81"/>
      <c r="D172" s="81"/>
      <c r="E172" s="16"/>
      <c r="F172" s="21">
        <v>0.85</v>
      </c>
      <c r="G172" s="20">
        <f t="shared" si="8"/>
        <v>0</v>
      </c>
      <c r="I172" s="80" t="s">
        <v>249</v>
      </c>
      <c r="J172" s="81"/>
      <c r="K172" s="81"/>
      <c r="L172" s="81"/>
      <c r="M172" s="16"/>
      <c r="N172" s="21">
        <v>0.6</v>
      </c>
      <c r="O172" s="20">
        <f t="shared" si="9"/>
        <v>0</v>
      </c>
    </row>
    <row r="173" spans="1:15" ht="16.5" thickBot="1" x14ac:dyDescent="0.3">
      <c r="A173" s="82" t="s">
        <v>250</v>
      </c>
      <c r="B173" s="83"/>
      <c r="C173" s="83"/>
      <c r="D173" s="83"/>
      <c r="E173" s="24"/>
      <c r="F173" s="21">
        <v>0.85</v>
      </c>
      <c r="G173" s="28">
        <f t="shared" si="8"/>
        <v>0</v>
      </c>
      <c r="I173" s="82" t="s">
        <v>250</v>
      </c>
      <c r="J173" s="83"/>
      <c r="K173" s="83"/>
      <c r="L173" s="83"/>
      <c r="M173" s="24"/>
      <c r="N173" s="21">
        <v>0.6</v>
      </c>
      <c r="O173" s="28">
        <f t="shared" si="9"/>
        <v>0</v>
      </c>
    </row>
    <row r="174" spans="1:15" ht="15.75" thickTop="1" x14ac:dyDescent="0.25">
      <c r="A174" s="84" t="s">
        <v>326</v>
      </c>
      <c r="B174" s="85"/>
      <c r="C174" s="85"/>
      <c r="D174" s="85"/>
      <c r="E174" s="85"/>
      <c r="F174" s="85"/>
      <c r="G174" s="86"/>
      <c r="I174" s="90" t="s">
        <v>252</v>
      </c>
      <c r="J174" s="91"/>
      <c r="K174" s="91"/>
      <c r="L174" s="91"/>
      <c r="M174" s="91"/>
      <c r="N174" s="91"/>
      <c r="O174" s="92"/>
    </row>
    <row r="175" spans="1:15" ht="15.75" thickBot="1" x14ac:dyDescent="0.3">
      <c r="A175" s="87"/>
      <c r="B175" s="88"/>
      <c r="C175" s="88"/>
      <c r="D175" s="88"/>
      <c r="E175" s="88"/>
      <c r="F175" s="88"/>
      <c r="G175" s="89"/>
      <c r="I175" s="93"/>
      <c r="J175" s="94"/>
      <c r="K175" s="94"/>
      <c r="L175" s="94"/>
      <c r="M175" s="95"/>
      <c r="N175" s="94"/>
      <c r="O175" s="96"/>
    </row>
    <row r="176" spans="1:15" ht="16.5" thickBot="1" x14ac:dyDescent="0.3">
      <c r="A176" s="74" t="s">
        <v>251</v>
      </c>
      <c r="B176" s="75"/>
      <c r="C176" s="76" t="s">
        <v>261</v>
      </c>
      <c r="D176" s="77"/>
      <c r="E176" s="15" t="s">
        <v>31</v>
      </c>
      <c r="F176" s="9" t="s">
        <v>30</v>
      </c>
      <c r="G176" s="32" t="s">
        <v>32</v>
      </c>
      <c r="I176" s="78" t="s">
        <v>28</v>
      </c>
      <c r="J176" s="77"/>
      <c r="K176" s="77"/>
      <c r="L176" s="79"/>
      <c r="M176" s="17"/>
      <c r="N176" s="72" t="s">
        <v>260</v>
      </c>
      <c r="O176" s="73"/>
    </row>
    <row r="177" spans="1:15" ht="16.5" thickBot="1" x14ac:dyDescent="0.3">
      <c r="A177" s="64"/>
      <c r="B177" s="65"/>
      <c r="C177" s="68"/>
      <c r="D177" s="69"/>
      <c r="E177" s="33"/>
      <c r="F177" s="34">
        <v>37.65</v>
      </c>
      <c r="G177" s="35">
        <f>SUM(E177*F177)</f>
        <v>0</v>
      </c>
      <c r="I177" s="52" t="s">
        <v>253</v>
      </c>
      <c r="J177" s="53"/>
      <c r="K177" s="53"/>
      <c r="L177" s="54"/>
      <c r="N177" s="50" t="s">
        <v>262</v>
      </c>
      <c r="O177" s="51"/>
    </row>
    <row r="178" spans="1:15" ht="16.5" thickBot="1" x14ac:dyDescent="0.3">
      <c r="A178" s="64"/>
      <c r="B178" s="65"/>
      <c r="C178" s="68"/>
      <c r="D178" s="69"/>
      <c r="E178" s="33"/>
      <c r="F178" s="34">
        <v>37.65</v>
      </c>
      <c r="G178" s="35">
        <f t="shared" ref="G178:G183" si="10">SUM(E178*F178)</f>
        <v>0</v>
      </c>
      <c r="I178" s="52" t="s">
        <v>254</v>
      </c>
      <c r="J178" s="53"/>
      <c r="K178" s="53"/>
      <c r="L178" s="54"/>
      <c r="N178" s="50" t="s">
        <v>263</v>
      </c>
      <c r="O178" s="51"/>
    </row>
    <row r="179" spans="1:15" ht="16.5" thickBot="1" x14ac:dyDescent="0.3">
      <c r="A179" s="64"/>
      <c r="B179" s="65"/>
      <c r="C179" s="70"/>
      <c r="D179" s="71"/>
      <c r="E179" s="33"/>
      <c r="F179" s="34">
        <v>37.65</v>
      </c>
      <c r="G179" s="35">
        <f t="shared" si="10"/>
        <v>0</v>
      </c>
      <c r="I179" s="52" t="s">
        <v>255</v>
      </c>
      <c r="J179" s="53"/>
      <c r="K179" s="53"/>
      <c r="L179" s="54"/>
      <c r="N179" s="50" t="s">
        <v>264</v>
      </c>
      <c r="O179" s="51"/>
    </row>
    <row r="180" spans="1:15" ht="16.5" thickBot="1" x14ac:dyDescent="0.3">
      <c r="A180" s="61"/>
      <c r="B180" s="62"/>
      <c r="C180" s="62"/>
      <c r="D180" s="62"/>
      <c r="E180" s="62"/>
      <c r="F180" s="62"/>
      <c r="G180" s="63"/>
      <c r="I180" s="52" t="s">
        <v>256</v>
      </c>
      <c r="J180" s="53"/>
      <c r="K180" s="53"/>
      <c r="L180" s="54"/>
      <c r="N180" s="50" t="s">
        <v>265</v>
      </c>
      <c r="O180" s="51"/>
    </row>
    <row r="181" spans="1:15" ht="16.5" thickBot="1" x14ac:dyDescent="0.3">
      <c r="A181" s="64"/>
      <c r="B181" s="65"/>
      <c r="C181" s="46"/>
      <c r="D181" s="47"/>
      <c r="E181" s="33"/>
      <c r="F181" s="34">
        <v>20.100000000000001</v>
      </c>
      <c r="G181" s="35">
        <f t="shared" si="10"/>
        <v>0</v>
      </c>
      <c r="I181" s="52" t="s">
        <v>257</v>
      </c>
      <c r="J181" s="53"/>
      <c r="K181" s="53"/>
      <c r="L181" s="54"/>
      <c r="N181" s="50" t="s">
        <v>266</v>
      </c>
      <c r="O181" s="51"/>
    </row>
    <row r="182" spans="1:15" ht="16.5" thickBot="1" x14ac:dyDescent="0.3">
      <c r="A182" s="64"/>
      <c r="B182" s="65"/>
      <c r="C182" s="46"/>
      <c r="D182" s="47"/>
      <c r="E182" s="33"/>
      <c r="F182" s="34">
        <v>20.100000000000001</v>
      </c>
      <c r="G182" s="35">
        <f t="shared" si="10"/>
        <v>0</v>
      </c>
      <c r="I182" s="55" t="s">
        <v>258</v>
      </c>
      <c r="J182" s="56"/>
      <c r="K182" s="56"/>
      <c r="L182" s="57"/>
      <c r="N182" s="50" t="s">
        <v>267</v>
      </c>
      <c r="O182" s="51"/>
    </row>
    <row r="183" spans="1:15" ht="16.5" thickBot="1" x14ac:dyDescent="0.3">
      <c r="A183" s="66"/>
      <c r="B183" s="67"/>
      <c r="C183" s="48"/>
      <c r="D183" s="49"/>
      <c r="E183" s="36"/>
      <c r="F183" s="37">
        <v>20.100000000000001</v>
      </c>
      <c r="G183" s="38">
        <f t="shared" si="10"/>
        <v>0</v>
      </c>
      <c r="H183" s="7"/>
      <c r="I183" s="58" t="s">
        <v>259</v>
      </c>
      <c r="J183" s="59"/>
      <c r="K183" s="59"/>
      <c r="L183" s="60"/>
      <c r="M183" s="25"/>
      <c r="N183" s="40" t="s">
        <v>268</v>
      </c>
      <c r="O183" s="41"/>
    </row>
    <row r="184" spans="1:15" ht="19.5" thickTop="1" x14ac:dyDescent="0.4">
      <c r="A184" s="39" t="s">
        <v>325</v>
      </c>
      <c r="B184" s="39"/>
      <c r="C184" s="39"/>
      <c r="D184" s="39"/>
      <c r="E184" s="39"/>
      <c r="F184" s="39"/>
      <c r="G184" s="39"/>
      <c r="I184" s="2"/>
      <c r="J184" s="2"/>
      <c r="K184" s="2"/>
      <c r="L184" s="2"/>
      <c r="N184" s="42" t="s">
        <v>269</v>
      </c>
      <c r="O184" s="43"/>
    </row>
    <row r="185" spans="1:15" ht="19.5" thickBot="1" x14ac:dyDescent="0.45">
      <c r="A185" s="39" t="s">
        <v>324</v>
      </c>
      <c r="B185" s="39"/>
      <c r="C185" s="39"/>
      <c r="D185" s="39"/>
      <c r="E185" s="39"/>
      <c r="F185" s="39"/>
      <c r="G185" s="39"/>
      <c r="N185" s="44">
        <f>SUM(N128:O130)+SUM(N134:O161)+SUM(G165:G173)+SUM(O165:O173)+SUM(G177:G179)+SUM(G181:G183)</f>
        <v>0</v>
      </c>
      <c r="O185" s="45"/>
    </row>
    <row r="186" spans="1:15" ht="15.75" thickTop="1" x14ac:dyDescent="0.25"/>
    <row r="187" spans="1:15" ht="15.75" thickBot="1" x14ac:dyDescent="0.3"/>
    <row r="188" spans="1:15" ht="15" customHeight="1" thickTop="1" x14ac:dyDescent="0.25">
      <c r="A188" s="90" t="s">
        <v>270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2"/>
    </row>
    <row r="189" spans="1:15" ht="15" customHeight="1" thickBot="1" x14ac:dyDescent="0.3">
      <c r="A189" s="103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104"/>
    </row>
    <row r="190" spans="1:15" ht="15.75" thickBot="1" x14ac:dyDescent="0.3">
      <c r="A190" s="29" t="s">
        <v>274</v>
      </c>
      <c r="B190" s="8" t="s">
        <v>273</v>
      </c>
      <c r="C190" s="234" t="s">
        <v>272</v>
      </c>
      <c r="D190" s="235"/>
      <c r="E190" s="19" t="s">
        <v>271</v>
      </c>
      <c r="F190" s="19" t="s">
        <v>274</v>
      </c>
      <c r="G190" s="27" t="s">
        <v>273</v>
      </c>
      <c r="H190" s="50" t="s">
        <v>272</v>
      </c>
      <c r="I190" s="233"/>
      <c r="J190" s="27" t="s">
        <v>271</v>
      </c>
      <c r="K190" s="26" t="s">
        <v>274</v>
      </c>
      <c r="L190" s="27" t="s">
        <v>275</v>
      </c>
      <c r="M190" s="50" t="s">
        <v>276</v>
      </c>
      <c r="N190" s="233"/>
      <c r="O190" s="30" t="s">
        <v>271</v>
      </c>
    </row>
    <row r="191" spans="1:15" ht="15.75" thickBot="1" x14ac:dyDescent="0.3">
      <c r="A191" s="265" t="s">
        <v>277</v>
      </c>
      <c r="B191" s="266"/>
      <c r="C191" s="267">
        <v>5.75</v>
      </c>
      <c r="D191" s="268"/>
      <c r="E191" s="269">
        <f>SUM(B191*C191)</f>
        <v>0</v>
      </c>
      <c r="F191" s="270">
        <v>17</v>
      </c>
      <c r="G191" s="271"/>
      <c r="H191" s="267">
        <v>5.75</v>
      </c>
      <c r="I191" s="268"/>
      <c r="J191" s="272">
        <f>SUM(G191*H191)</f>
        <v>0</v>
      </c>
      <c r="K191" s="270">
        <v>34</v>
      </c>
      <c r="L191" s="273"/>
      <c r="M191" s="267">
        <v>5.75</v>
      </c>
      <c r="N191" s="268"/>
      <c r="O191" s="274">
        <f>SUM(L191*M191)</f>
        <v>0</v>
      </c>
    </row>
    <row r="192" spans="1:15" ht="15.75" thickBot="1" x14ac:dyDescent="0.3">
      <c r="A192" s="275">
        <v>1</v>
      </c>
      <c r="B192" s="266"/>
      <c r="C192" s="267">
        <v>5.75</v>
      </c>
      <c r="D192" s="268"/>
      <c r="E192" s="276">
        <f t="shared" ref="E192:E207" si="11">SUM(B192*C192)</f>
        <v>0</v>
      </c>
      <c r="F192" s="277">
        <v>18</v>
      </c>
      <c r="G192" s="278"/>
      <c r="H192" s="267">
        <v>5.75</v>
      </c>
      <c r="I192" s="268"/>
      <c r="J192" s="276">
        <f t="shared" ref="J192:J207" si="12">SUM(G192*H192)</f>
        <v>0</v>
      </c>
      <c r="K192" s="279">
        <v>35</v>
      </c>
      <c r="L192" s="278"/>
      <c r="M192" s="267">
        <v>5.75</v>
      </c>
      <c r="N192" s="268"/>
      <c r="O192" s="280">
        <f t="shared" ref="O192:O208" si="13">SUM(L192*M192)</f>
        <v>0</v>
      </c>
    </row>
    <row r="193" spans="1:15" ht="15.75" thickBot="1" x14ac:dyDescent="0.3">
      <c r="A193" s="275">
        <v>2</v>
      </c>
      <c r="B193" s="266"/>
      <c r="C193" s="267">
        <v>5.75</v>
      </c>
      <c r="D193" s="268"/>
      <c r="E193" s="269">
        <f t="shared" si="11"/>
        <v>0</v>
      </c>
      <c r="F193" s="270">
        <v>19</v>
      </c>
      <c r="G193" s="271"/>
      <c r="H193" s="267">
        <v>5.75</v>
      </c>
      <c r="I193" s="268"/>
      <c r="J193" s="272">
        <f t="shared" si="12"/>
        <v>0</v>
      </c>
      <c r="K193" s="270">
        <v>36</v>
      </c>
      <c r="L193" s="273"/>
      <c r="M193" s="267">
        <v>5.75</v>
      </c>
      <c r="N193" s="268"/>
      <c r="O193" s="274">
        <f t="shared" si="13"/>
        <v>0</v>
      </c>
    </row>
    <row r="194" spans="1:15" ht="15.75" thickBot="1" x14ac:dyDescent="0.3">
      <c r="A194" s="275">
        <v>3</v>
      </c>
      <c r="B194" s="266"/>
      <c r="C194" s="267">
        <v>5.75</v>
      </c>
      <c r="D194" s="268"/>
      <c r="E194" s="281">
        <f t="shared" si="11"/>
        <v>0</v>
      </c>
      <c r="F194" s="279">
        <v>20</v>
      </c>
      <c r="G194" s="282"/>
      <c r="H194" s="267">
        <v>5.75</v>
      </c>
      <c r="I194" s="268"/>
      <c r="J194" s="276">
        <f t="shared" si="12"/>
        <v>0</v>
      </c>
      <c r="K194" s="279">
        <v>37</v>
      </c>
      <c r="L194" s="273"/>
      <c r="M194" s="267">
        <v>5.75</v>
      </c>
      <c r="N194" s="268"/>
      <c r="O194" s="274">
        <f t="shared" si="13"/>
        <v>0</v>
      </c>
    </row>
    <row r="195" spans="1:15" ht="15.75" thickBot="1" x14ac:dyDescent="0.3">
      <c r="A195" s="275">
        <v>4</v>
      </c>
      <c r="B195" s="266"/>
      <c r="C195" s="267">
        <v>5.75</v>
      </c>
      <c r="D195" s="268"/>
      <c r="E195" s="283">
        <f t="shared" si="11"/>
        <v>0</v>
      </c>
      <c r="F195" s="284">
        <v>21</v>
      </c>
      <c r="G195" s="285"/>
      <c r="H195" s="267">
        <v>5.75</v>
      </c>
      <c r="I195" s="268"/>
      <c r="J195" s="269">
        <f t="shared" si="12"/>
        <v>0</v>
      </c>
      <c r="K195" s="286">
        <v>38</v>
      </c>
      <c r="L195" s="273"/>
      <c r="M195" s="267">
        <v>5.75</v>
      </c>
      <c r="N195" s="268"/>
      <c r="O195" s="274">
        <f t="shared" si="13"/>
        <v>0</v>
      </c>
    </row>
    <row r="196" spans="1:15" ht="15.75" thickBot="1" x14ac:dyDescent="0.3">
      <c r="A196" s="275">
        <v>5</v>
      </c>
      <c r="B196" s="266"/>
      <c r="C196" s="267">
        <v>5.75</v>
      </c>
      <c r="D196" s="268"/>
      <c r="E196" s="287">
        <f t="shared" si="11"/>
        <v>0</v>
      </c>
      <c r="F196" s="286">
        <v>22</v>
      </c>
      <c r="G196" s="288"/>
      <c r="H196" s="267">
        <v>5.75</v>
      </c>
      <c r="I196" s="268"/>
      <c r="J196" s="269">
        <f t="shared" si="12"/>
        <v>0</v>
      </c>
      <c r="K196" s="284">
        <v>39</v>
      </c>
      <c r="L196" s="273"/>
      <c r="M196" s="267">
        <v>5.75</v>
      </c>
      <c r="N196" s="268"/>
      <c r="O196" s="274">
        <f t="shared" si="13"/>
        <v>0</v>
      </c>
    </row>
    <row r="197" spans="1:15" ht="15.75" thickBot="1" x14ac:dyDescent="0.3">
      <c r="A197" s="275">
        <v>6</v>
      </c>
      <c r="B197" s="266"/>
      <c r="C197" s="267">
        <v>5.75</v>
      </c>
      <c r="D197" s="268"/>
      <c r="E197" s="287">
        <f t="shared" si="11"/>
        <v>0</v>
      </c>
      <c r="F197" s="286">
        <v>23</v>
      </c>
      <c r="G197" s="288"/>
      <c r="H197" s="267">
        <v>5.75</v>
      </c>
      <c r="I197" s="268"/>
      <c r="J197" s="269">
        <f t="shared" si="12"/>
        <v>0</v>
      </c>
      <c r="K197" s="284">
        <v>40</v>
      </c>
      <c r="L197" s="273"/>
      <c r="M197" s="267">
        <v>5.75</v>
      </c>
      <c r="N197" s="268"/>
      <c r="O197" s="274">
        <f t="shared" si="13"/>
        <v>0</v>
      </c>
    </row>
    <row r="198" spans="1:15" ht="15.75" thickBot="1" x14ac:dyDescent="0.3">
      <c r="A198" s="275">
        <v>7</v>
      </c>
      <c r="B198" s="266"/>
      <c r="C198" s="267">
        <v>5.75</v>
      </c>
      <c r="D198" s="268"/>
      <c r="E198" s="287">
        <f t="shared" si="11"/>
        <v>0</v>
      </c>
      <c r="F198" s="286">
        <v>24</v>
      </c>
      <c r="G198" s="288"/>
      <c r="H198" s="267">
        <v>5.75</v>
      </c>
      <c r="I198" s="268"/>
      <c r="J198" s="269">
        <f t="shared" si="12"/>
        <v>0</v>
      </c>
      <c r="K198" s="284">
        <v>41</v>
      </c>
      <c r="L198" s="273"/>
      <c r="M198" s="267">
        <v>5.75</v>
      </c>
      <c r="N198" s="268"/>
      <c r="O198" s="274">
        <f t="shared" si="13"/>
        <v>0</v>
      </c>
    </row>
    <row r="199" spans="1:15" ht="15.75" thickBot="1" x14ac:dyDescent="0.3">
      <c r="A199" s="275">
        <v>8</v>
      </c>
      <c r="B199" s="285"/>
      <c r="C199" s="267">
        <v>5.75</v>
      </c>
      <c r="D199" s="268"/>
      <c r="E199" s="287">
        <f t="shared" si="11"/>
        <v>0</v>
      </c>
      <c r="F199" s="286">
        <v>25</v>
      </c>
      <c r="G199" s="288"/>
      <c r="H199" s="267">
        <v>5.75</v>
      </c>
      <c r="I199" s="268"/>
      <c r="J199" s="269">
        <f t="shared" si="12"/>
        <v>0</v>
      </c>
      <c r="K199" s="284">
        <v>42</v>
      </c>
      <c r="L199" s="273"/>
      <c r="M199" s="267">
        <v>5.75</v>
      </c>
      <c r="N199" s="268"/>
      <c r="O199" s="280">
        <f t="shared" si="13"/>
        <v>0</v>
      </c>
    </row>
    <row r="200" spans="1:15" ht="15.75" thickBot="1" x14ac:dyDescent="0.3">
      <c r="A200" s="289">
        <v>9</v>
      </c>
      <c r="B200" s="290"/>
      <c r="C200" s="267">
        <v>5.75</v>
      </c>
      <c r="D200" s="268"/>
      <c r="E200" s="287">
        <f t="shared" si="11"/>
        <v>0</v>
      </c>
      <c r="F200" s="286">
        <v>26</v>
      </c>
      <c r="G200" s="288"/>
      <c r="H200" s="267">
        <v>5.75</v>
      </c>
      <c r="I200" s="268"/>
      <c r="J200" s="269">
        <f t="shared" si="12"/>
        <v>0</v>
      </c>
      <c r="K200" s="284">
        <v>43</v>
      </c>
      <c r="L200" s="273"/>
      <c r="M200" s="267">
        <v>5.75</v>
      </c>
      <c r="N200" s="268"/>
      <c r="O200" s="274">
        <f t="shared" si="13"/>
        <v>0</v>
      </c>
    </row>
    <row r="201" spans="1:15" ht="15.75" thickBot="1" x14ac:dyDescent="0.3">
      <c r="A201" s="291">
        <v>10</v>
      </c>
      <c r="B201" s="290"/>
      <c r="C201" s="267">
        <v>5.75</v>
      </c>
      <c r="D201" s="268"/>
      <c r="E201" s="287">
        <f t="shared" si="11"/>
        <v>0</v>
      </c>
      <c r="F201" s="286">
        <v>27</v>
      </c>
      <c r="G201" s="288"/>
      <c r="H201" s="267">
        <v>5.75</v>
      </c>
      <c r="I201" s="268"/>
      <c r="J201" s="269">
        <f t="shared" si="12"/>
        <v>0</v>
      </c>
      <c r="K201" s="284">
        <v>44</v>
      </c>
      <c r="L201" s="273"/>
      <c r="M201" s="267">
        <v>5.75</v>
      </c>
      <c r="N201" s="268"/>
      <c r="O201" s="274">
        <f t="shared" si="13"/>
        <v>0</v>
      </c>
    </row>
    <row r="202" spans="1:15" ht="15.75" thickBot="1" x14ac:dyDescent="0.3">
      <c r="A202" s="291">
        <v>11</v>
      </c>
      <c r="B202" s="290"/>
      <c r="C202" s="267">
        <v>5.75</v>
      </c>
      <c r="D202" s="268"/>
      <c r="E202" s="287">
        <f t="shared" si="11"/>
        <v>0</v>
      </c>
      <c r="F202" s="286">
        <v>28</v>
      </c>
      <c r="G202" s="288"/>
      <c r="H202" s="267">
        <v>5.75</v>
      </c>
      <c r="I202" s="268"/>
      <c r="J202" s="269">
        <f t="shared" si="12"/>
        <v>0</v>
      </c>
      <c r="K202" s="284">
        <v>45</v>
      </c>
      <c r="L202" s="273"/>
      <c r="M202" s="267">
        <v>5.75</v>
      </c>
      <c r="N202" s="268"/>
      <c r="O202" s="274">
        <f t="shared" si="13"/>
        <v>0</v>
      </c>
    </row>
    <row r="203" spans="1:15" ht="15.75" thickBot="1" x14ac:dyDescent="0.3">
      <c r="A203" s="291">
        <v>12</v>
      </c>
      <c r="B203" s="290"/>
      <c r="C203" s="267">
        <v>5.75</v>
      </c>
      <c r="D203" s="268"/>
      <c r="E203" s="287">
        <f t="shared" si="11"/>
        <v>0</v>
      </c>
      <c r="F203" s="286">
        <v>29</v>
      </c>
      <c r="G203" s="288"/>
      <c r="H203" s="267">
        <v>5.75</v>
      </c>
      <c r="I203" s="268"/>
      <c r="J203" s="269">
        <f t="shared" si="12"/>
        <v>0</v>
      </c>
      <c r="K203" s="284">
        <v>46</v>
      </c>
      <c r="L203" s="273"/>
      <c r="M203" s="267">
        <v>5.75</v>
      </c>
      <c r="N203" s="268"/>
      <c r="O203" s="274">
        <f t="shared" si="13"/>
        <v>0</v>
      </c>
    </row>
    <row r="204" spans="1:15" ht="15.75" thickBot="1" x14ac:dyDescent="0.3">
      <c r="A204" s="291">
        <v>13</v>
      </c>
      <c r="B204" s="290"/>
      <c r="C204" s="267">
        <v>5.75</v>
      </c>
      <c r="D204" s="268"/>
      <c r="E204" s="287">
        <f t="shared" si="11"/>
        <v>0</v>
      </c>
      <c r="F204" s="286">
        <v>30</v>
      </c>
      <c r="G204" s="288"/>
      <c r="H204" s="267">
        <v>5.75</v>
      </c>
      <c r="I204" s="268"/>
      <c r="J204" s="269">
        <f t="shared" si="12"/>
        <v>0</v>
      </c>
      <c r="K204" s="284">
        <v>47</v>
      </c>
      <c r="L204" s="273"/>
      <c r="M204" s="267">
        <v>5.75</v>
      </c>
      <c r="N204" s="268"/>
      <c r="O204" s="274">
        <f t="shared" si="13"/>
        <v>0</v>
      </c>
    </row>
    <row r="205" spans="1:15" ht="15.75" thickBot="1" x14ac:dyDescent="0.3">
      <c r="A205" s="291">
        <v>14</v>
      </c>
      <c r="B205" s="290"/>
      <c r="C205" s="267">
        <v>5.75</v>
      </c>
      <c r="D205" s="268"/>
      <c r="E205" s="287">
        <f t="shared" si="11"/>
        <v>0</v>
      </c>
      <c r="F205" s="286">
        <v>31</v>
      </c>
      <c r="G205" s="288"/>
      <c r="H205" s="267">
        <v>5.75</v>
      </c>
      <c r="I205" s="268"/>
      <c r="J205" s="269">
        <f t="shared" si="12"/>
        <v>0</v>
      </c>
      <c r="K205" s="284">
        <v>48</v>
      </c>
      <c r="L205" s="273"/>
      <c r="M205" s="267">
        <v>5.75</v>
      </c>
      <c r="N205" s="268"/>
      <c r="O205" s="274">
        <f t="shared" si="13"/>
        <v>0</v>
      </c>
    </row>
    <row r="206" spans="1:15" ht="15.75" thickBot="1" x14ac:dyDescent="0.3">
      <c r="A206" s="291">
        <v>15</v>
      </c>
      <c r="B206" s="290"/>
      <c r="C206" s="267">
        <v>5.75</v>
      </c>
      <c r="D206" s="268"/>
      <c r="E206" s="287">
        <f t="shared" si="11"/>
        <v>0</v>
      </c>
      <c r="F206" s="286">
        <v>32</v>
      </c>
      <c r="G206" s="288"/>
      <c r="H206" s="267">
        <v>5.75</v>
      </c>
      <c r="I206" s="268"/>
      <c r="J206" s="269">
        <f t="shared" si="12"/>
        <v>0</v>
      </c>
      <c r="K206" s="284">
        <v>49</v>
      </c>
      <c r="L206" s="273"/>
      <c r="M206" s="267">
        <v>5.75</v>
      </c>
      <c r="N206" s="268"/>
      <c r="O206" s="274">
        <f t="shared" si="13"/>
        <v>0</v>
      </c>
    </row>
    <row r="207" spans="1:15" ht="15.75" thickBot="1" x14ac:dyDescent="0.3">
      <c r="A207" s="291">
        <v>16</v>
      </c>
      <c r="B207" s="292"/>
      <c r="C207" s="267">
        <v>5.75</v>
      </c>
      <c r="D207" s="268"/>
      <c r="E207" s="269">
        <f t="shared" si="11"/>
        <v>0</v>
      </c>
      <c r="F207" s="270">
        <v>33</v>
      </c>
      <c r="G207" s="273"/>
      <c r="H207" s="267">
        <v>5.75</v>
      </c>
      <c r="I207" s="268"/>
      <c r="J207" s="269">
        <f t="shared" si="12"/>
        <v>0</v>
      </c>
      <c r="K207" s="284">
        <v>50</v>
      </c>
      <c r="L207" s="273"/>
      <c r="M207" s="267">
        <v>5.75</v>
      </c>
      <c r="N207" s="268"/>
      <c r="O207" s="274">
        <f t="shared" si="13"/>
        <v>0</v>
      </c>
    </row>
    <row r="208" spans="1:15" ht="15.75" thickBot="1" x14ac:dyDescent="0.3">
      <c r="A208" s="293"/>
      <c r="B208" s="294"/>
      <c r="C208" s="294"/>
      <c r="D208" s="294"/>
      <c r="E208" s="294"/>
      <c r="F208" s="294"/>
      <c r="G208" s="294"/>
      <c r="H208" s="294"/>
      <c r="I208" s="294"/>
      <c r="J208" s="295"/>
      <c r="K208" s="296" t="s">
        <v>278</v>
      </c>
      <c r="L208" s="297"/>
      <c r="M208" s="267">
        <v>5.75</v>
      </c>
      <c r="N208" s="268"/>
      <c r="O208" s="274">
        <f t="shared" si="13"/>
        <v>0</v>
      </c>
    </row>
    <row r="209" spans="1:15" ht="19.5" thickTop="1" x14ac:dyDescent="0.4">
      <c r="N209" s="141" t="s">
        <v>279</v>
      </c>
      <c r="O209" s="142"/>
    </row>
    <row r="210" spans="1:15" ht="19.5" thickBot="1" x14ac:dyDescent="0.45">
      <c r="N210" s="236">
        <f>SUM(E191:E207)+SUM(J191:J207)+SUM(O191:O208)</f>
        <v>0</v>
      </c>
      <c r="O210" s="43"/>
    </row>
    <row r="211" spans="1:15" ht="15.75" thickTop="1" x14ac:dyDescent="0.25">
      <c r="A211" s="90" t="s">
        <v>280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2"/>
    </row>
    <row r="212" spans="1:15" x14ac:dyDescent="0.25">
      <c r="A212" s="9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6"/>
    </row>
    <row r="213" spans="1:15" ht="19.5" thickBot="1" x14ac:dyDescent="0.45">
      <c r="A213" s="42" t="s">
        <v>281</v>
      </c>
      <c r="B213" s="238"/>
      <c r="C213" s="238"/>
      <c r="D213" s="237">
        <f>SUM(N48)</f>
        <v>0</v>
      </c>
      <c r="E213" s="237"/>
      <c r="F213" s="10"/>
      <c r="G213" s="10"/>
      <c r="H213" s="238" t="s">
        <v>283</v>
      </c>
      <c r="I213" s="238"/>
      <c r="J213" s="238"/>
      <c r="K213" s="237">
        <f>SUM(N185)</f>
        <v>0</v>
      </c>
      <c r="L213" s="237"/>
      <c r="M213" s="10"/>
      <c r="O213" s="3"/>
    </row>
    <row r="214" spans="1:15" x14ac:dyDescent="0.25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O214" s="3"/>
    </row>
    <row r="215" spans="1:15" x14ac:dyDescent="0.25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O215" s="3"/>
    </row>
    <row r="216" spans="1:15" ht="19.5" thickBot="1" x14ac:dyDescent="0.45">
      <c r="A216" s="42" t="s">
        <v>282</v>
      </c>
      <c r="B216" s="238"/>
      <c r="C216" s="238"/>
      <c r="D216" s="237">
        <f>SUM(N123)</f>
        <v>0</v>
      </c>
      <c r="E216" s="237"/>
      <c r="F216" s="10"/>
      <c r="G216" s="10"/>
      <c r="H216" s="238" t="s">
        <v>284</v>
      </c>
      <c r="I216" s="238"/>
      <c r="J216" s="238"/>
      <c r="K216" s="237">
        <f>+SUM(N210)</f>
        <v>0</v>
      </c>
      <c r="L216" s="237"/>
      <c r="M216" s="10"/>
      <c r="O216" s="3"/>
    </row>
    <row r="217" spans="1:15" x14ac:dyDescent="0.25">
      <c r="A217" s="4"/>
      <c r="O217" s="3"/>
    </row>
    <row r="218" spans="1:15" x14ac:dyDescent="0.25">
      <c r="A218" s="4"/>
      <c r="O218" s="3"/>
    </row>
    <row r="219" spans="1:15" ht="19.5" thickBot="1" x14ac:dyDescent="0.45">
      <c r="A219" s="4"/>
      <c r="E219" s="238" t="s">
        <v>285</v>
      </c>
      <c r="F219" s="238"/>
      <c r="G219" s="237">
        <f>SUM(N48+N123+N185+N210)</f>
        <v>0</v>
      </c>
      <c r="H219" s="237"/>
      <c r="O219" s="3"/>
    </row>
    <row r="220" spans="1:15" x14ac:dyDescent="0.25">
      <c r="A220" s="4"/>
      <c r="O220" s="3"/>
    </row>
    <row r="221" spans="1:15" ht="24.75" x14ac:dyDescent="0.5">
      <c r="A221" s="5" t="s">
        <v>292</v>
      </c>
      <c r="O221" s="3"/>
    </row>
    <row r="222" spans="1:15" x14ac:dyDescent="0.25">
      <c r="A222" s="4"/>
      <c r="C222" t="s">
        <v>293</v>
      </c>
      <c r="O222" s="3"/>
    </row>
    <row r="223" spans="1:15" x14ac:dyDescent="0.25">
      <c r="A223" s="4"/>
      <c r="O223" s="3"/>
    </row>
    <row r="224" spans="1:15" ht="19.5" thickBot="1" x14ac:dyDescent="0.45">
      <c r="A224" s="239" t="s">
        <v>287</v>
      </c>
      <c r="B224" s="240"/>
      <c r="C224" s="240"/>
      <c r="D224" s="106"/>
      <c r="E224" s="106"/>
      <c r="F224" s="106"/>
      <c r="G224" s="106"/>
      <c r="H224" s="106"/>
      <c r="O224" s="3"/>
    </row>
    <row r="225" spans="1:15" x14ac:dyDescent="0.25">
      <c r="A225" s="4"/>
      <c r="O225" s="3"/>
    </row>
    <row r="226" spans="1:15" ht="19.5" thickBot="1" x14ac:dyDescent="0.45">
      <c r="A226" s="239" t="s">
        <v>288</v>
      </c>
      <c r="B226" s="240"/>
      <c r="C226" s="240"/>
      <c r="D226" s="106"/>
      <c r="E226" s="106"/>
      <c r="F226" s="106"/>
      <c r="G226" s="106"/>
      <c r="H226" s="106"/>
      <c r="O226" s="3"/>
    </row>
    <row r="227" spans="1:15" x14ac:dyDescent="0.25">
      <c r="A227" s="4"/>
      <c r="O227" s="3"/>
    </row>
    <row r="228" spans="1:15" ht="19.5" thickBot="1" x14ac:dyDescent="0.45">
      <c r="A228" s="6" t="s">
        <v>35</v>
      </c>
      <c r="B228" s="247"/>
      <c r="C228" s="247"/>
      <c r="D228" s="247"/>
      <c r="E228" s="31" t="s">
        <v>291</v>
      </c>
      <c r="F228" s="106"/>
      <c r="G228" s="106"/>
      <c r="H228" s="240" t="s">
        <v>286</v>
      </c>
      <c r="I228" s="240"/>
      <c r="J228" s="106"/>
      <c r="K228" s="106"/>
      <c r="O228" s="3"/>
    </row>
    <row r="229" spans="1:15" x14ac:dyDescent="0.25">
      <c r="A229" s="4"/>
      <c r="O229" s="3"/>
    </row>
    <row r="230" spans="1:15" ht="19.5" thickBot="1" x14ac:dyDescent="0.45">
      <c r="A230" s="6" t="s">
        <v>289</v>
      </c>
      <c r="B230" s="247"/>
      <c r="C230" s="247"/>
      <c r="D230" s="247"/>
      <c r="E230" s="247"/>
      <c r="F230" s="247"/>
      <c r="G230" s="247"/>
      <c r="H230" s="31" t="s">
        <v>290</v>
      </c>
      <c r="I230" s="106"/>
      <c r="J230" s="106"/>
      <c r="K230" s="106"/>
      <c r="L230" s="106"/>
      <c r="O230" s="3"/>
    </row>
    <row r="231" spans="1:15" x14ac:dyDescent="0.25">
      <c r="A231" s="4"/>
      <c r="O231" s="3"/>
    </row>
    <row r="232" spans="1:15" ht="15.75" x14ac:dyDescent="0.25">
      <c r="A232" s="241" t="s">
        <v>294</v>
      </c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3"/>
    </row>
    <row r="233" spans="1:15" ht="15.75" x14ac:dyDescent="0.25">
      <c r="A233" s="244" t="s">
        <v>295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6"/>
    </row>
    <row r="234" spans="1:15" ht="15.75" x14ac:dyDescent="0.25">
      <c r="A234" s="244" t="s">
        <v>296</v>
      </c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6"/>
    </row>
    <row r="235" spans="1:15" ht="15.75" x14ac:dyDescent="0.25">
      <c r="A235" s="244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6"/>
    </row>
    <row r="236" spans="1:15" ht="15.75" x14ac:dyDescent="0.25">
      <c r="A236" s="241" t="s">
        <v>297</v>
      </c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3"/>
    </row>
    <row r="237" spans="1:15" ht="15.75" x14ac:dyDescent="0.25">
      <c r="A237" s="244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6"/>
    </row>
    <row r="238" spans="1:15" ht="15.75" x14ac:dyDescent="0.25">
      <c r="A238" s="241" t="s">
        <v>298</v>
      </c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3"/>
    </row>
    <row r="239" spans="1:15" ht="15.75" x14ac:dyDescent="0.25">
      <c r="A239" s="256" t="s">
        <v>299</v>
      </c>
      <c r="B239" s="257"/>
      <c r="C239" s="257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8"/>
    </row>
    <row r="240" spans="1:15" ht="15.75" x14ac:dyDescent="0.25">
      <c r="A240" s="259" t="s">
        <v>300</v>
      </c>
      <c r="B240" s="260"/>
      <c r="C240" s="260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1"/>
    </row>
    <row r="241" spans="1:15" ht="15.75" x14ac:dyDescent="0.25">
      <c r="A241" s="259" t="s">
        <v>301</v>
      </c>
      <c r="B241" s="260"/>
      <c r="C241" s="260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1"/>
    </row>
    <row r="242" spans="1:15" ht="19.5" x14ac:dyDescent="0.4">
      <c r="A242" s="262" t="s">
        <v>302</v>
      </c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4"/>
    </row>
    <row r="243" spans="1:15" ht="15.75" x14ac:dyDescent="0.25">
      <c r="A243" s="248" t="s">
        <v>329</v>
      </c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50"/>
    </row>
    <row r="244" spans="1:15" ht="15.6" customHeight="1" x14ac:dyDescent="0.25">
      <c r="A244" s="251" t="s">
        <v>330</v>
      </c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3"/>
    </row>
    <row r="245" spans="1:15" ht="15.75" x14ac:dyDescent="0.25">
      <c r="A245" s="248" t="s">
        <v>331</v>
      </c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50"/>
    </row>
    <row r="246" spans="1:15" ht="15.75" x14ac:dyDescent="0.25">
      <c r="A246" s="248" t="s">
        <v>332</v>
      </c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50"/>
    </row>
    <row r="247" spans="1:15" ht="15.75" thickBot="1" x14ac:dyDescent="0.3">
      <c r="A247" s="254" t="s">
        <v>303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255"/>
    </row>
    <row r="248" spans="1:15" ht="15.75" thickTop="1" x14ac:dyDescent="0.25"/>
  </sheetData>
  <sheetProtection selectLockedCells="1"/>
  <mergeCells count="816">
    <mergeCell ref="A247:O247"/>
    <mergeCell ref="L28:M28"/>
    <mergeCell ref="A44:G44"/>
    <mergeCell ref="H44:I44"/>
    <mergeCell ref="J44:K44"/>
    <mergeCell ref="L44:M44"/>
    <mergeCell ref="N44:O44"/>
    <mergeCell ref="C195:D195"/>
    <mergeCell ref="C196:D196"/>
    <mergeCell ref="C197:D197"/>
    <mergeCell ref="M195:N195"/>
    <mergeCell ref="M196:N196"/>
    <mergeCell ref="M197:N197"/>
    <mergeCell ref="H195:I195"/>
    <mergeCell ref="H196:I196"/>
    <mergeCell ref="H197:I197"/>
    <mergeCell ref="C205:D205"/>
    <mergeCell ref="M205:N205"/>
    <mergeCell ref="H205:I205"/>
    <mergeCell ref="A238:O238"/>
    <mergeCell ref="A239:O239"/>
    <mergeCell ref="A240:O240"/>
    <mergeCell ref="A241:O241"/>
    <mergeCell ref="A242:O242"/>
    <mergeCell ref="A243:O243"/>
    <mergeCell ref="A244:O244"/>
    <mergeCell ref="A245:O245"/>
    <mergeCell ref="A246:O246"/>
    <mergeCell ref="H228:I228"/>
    <mergeCell ref="F228:G228"/>
    <mergeCell ref="J228:K228"/>
    <mergeCell ref="I230:L230"/>
    <mergeCell ref="D226:H226"/>
    <mergeCell ref="D224:H224"/>
    <mergeCell ref="A224:C224"/>
    <mergeCell ref="A226:C226"/>
    <mergeCell ref="A232:O232"/>
    <mergeCell ref="A233:O233"/>
    <mergeCell ref="A234:O234"/>
    <mergeCell ref="A235:O235"/>
    <mergeCell ref="A236:O236"/>
    <mergeCell ref="A237:O237"/>
    <mergeCell ref="B228:D228"/>
    <mergeCell ref="B230:G230"/>
    <mergeCell ref="M208:N208"/>
    <mergeCell ref="N209:O209"/>
    <mergeCell ref="N210:O210"/>
    <mergeCell ref="A211:O212"/>
    <mergeCell ref="D213:E213"/>
    <mergeCell ref="D216:E216"/>
    <mergeCell ref="K216:L216"/>
    <mergeCell ref="K213:L213"/>
    <mergeCell ref="G219:H219"/>
    <mergeCell ref="H213:J213"/>
    <mergeCell ref="A213:C213"/>
    <mergeCell ref="A216:C216"/>
    <mergeCell ref="H216:J216"/>
    <mergeCell ref="E219:F219"/>
    <mergeCell ref="A208:J208"/>
    <mergeCell ref="M207:N207"/>
    <mergeCell ref="M191:N191"/>
    <mergeCell ref="M192:N192"/>
    <mergeCell ref="M193:N193"/>
    <mergeCell ref="M194:N194"/>
    <mergeCell ref="M198:N198"/>
    <mergeCell ref="M199:N199"/>
    <mergeCell ref="M200:N200"/>
    <mergeCell ref="M201:N201"/>
    <mergeCell ref="M202:N202"/>
    <mergeCell ref="M203:N203"/>
    <mergeCell ref="M204:N204"/>
    <mergeCell ref="M206:N206"/>
    <mergeCell ref="C206:D206"/>
    <mergeCell ref="C207:D207"/>
    <mergeCell ref="H191:I191"/>
    <mergeCell ref="H192:I192"/>
    <mergeCell ref="H193:I193"/>
    <mergeCell ref="H194:I194"/>
    <mergeCell ref="H198:I198"/>
    <mergeCell ref="H199:I199"/>
    <mergeCell ref="H200:I200"/>
    <mergeCell ref="H201:I201"/>
    <mergeCell ref="H202:I202"/>
    <mergeCell ref="H203:I203"/>
    <mergeCell ref="H204:I204"/>
    <mergeCell ref="H206:I206"/>
    <mergeCell ref="H207:I207"/>
    <mergeCell ref="C193:D193"/>
    <mergeCell ref="C194:D194"/>
    <mergeCell ref="C198:D198"/>
    <mergeCell ref="C199:D199"/>
    <mergeCell ref="C200:D200"/>
    <mergeCell ref="C201:D201"/>
    <mergeCell ref="C202:D202"/>
    <mergeCell ref="C203:D203"/>
    <mergeCell ref="C204:D204"/>
    <mergeCell ref="A188:O189"/>
    <mergeCell ref="M190:N190"/>
    <mergeCell ref="C190:D190"/>
    <mergeCell ref="H190:I190"/>
    <mergeCell ref="C191:D191"/>
    <mergeCell ref="C192:D192"/>
    <mergeCell ref="A10:G10"/>
    <mergeCell ref="A11:G11"/>
    <mergeCell ref="A22:G22"/>
    <mergeCell ref="A23:G23"/>
    <mergeCell ref="A24:G24"/>
    <mergeCell ref="A25:G25"/>
    <mergeCell ref="A21:G21"/>
    <mergeCell ref="A12:G12"/>
    <mergeCell ref="A13:G13"/>
    <mergeCell ref="A14:G14"/>
    <mergeCell ref="H22:I22"/>
    <mergeCell ref="H17:I17"/>
    <mergeCell ref="H18:I18"/>
    <mergeCell ref="H19:I19"/>
    <mergeCell ref="H15:I15"/>
    <mergeCell ref="H16:I16"/>
    <mergeCell ref="A184:G184"/>
    <mergeCell ref="N4:O4"/>
    <mergeCell ref="A32:G32"/>
    <mergeCell ref="A33:G33"/>
    <mergeCell ref="A4:G4"/>
    <mergeCell ref="A26:G26"/>
    <mergeCell ref="A27:G27"/>
    <mergeCell ref="A28:G28"/>
    <mergeCell ref="A29:G29"/>
    <mergeCell ref="A30:G30"/>
    <mergeCell ref="A31:G31"/>
    <mergeCell ref="A15:G15"/>
    <mergeCell ref="A16:G16"/>
    <mergeCell ref="A17:G17"/>
    <mergeCell ref="A18:G18"/>
    <mergeCell ref="A19:G19"/>
    <mergeCell ref="A20:G20"/>
    <mergeCell ref="A5:G5"/>
    <mergeCell ref="A6:G6"/>
    <mergeCell ref="A8:G8"/>
    <mergeCell ref="A9:G9"/>
    <mergeCell ref="A7:G7"/>
    <mergeCell ref="H4:I4"/>
    <mergeCell ref="H5:I5"/>
    <mergeCell ref="H6:I6"/>
    <mergeCell ref="J4:K4"/>
    <mergeCell ref="J5:K5"/>
    <mergeCell ref="J6:K6"/>
    <mergeCell ref="J7:K7"/>
    <mergeCell ref="J8:K8"/>
    <mergeCell ref="H23:I23"/>
    <mergeCell ref="H24:I24"/>
    <mergeCell ref="H25:I25"/>
    <mergeCell ref="H26:I26"/>
    <mergeCell ref="H9:I9"/>
    <mergeCell ref="H10:I10"/>
    <mergeCell ref="H11:I11"/>
    <mergeCell ref="H20:I20"/>
    <mergeCell ref="H21:I21"/>
    <mergeCell ref="H7:I7"/>
    <mergeCell ref="H8:I8"/>
    <mergeCell ref="H12:I12"/>
    <mergeCell ref="H13:I13"/>
    <mergeCell ref="H14:I14"/>
    <mergeCell ref="J12:K12"/>
    <mergeCell ref="J13:K13"/>
    <mergeCell ref="L8:M8"/>
    <mergeCell ref="L9:M9"/>
    <mergeCell ref="L10:M10"/>
    <mergeCell ref="L11:M11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9:K9"/>
    <mergeCell ref="J10:K10"/>
    <mergeCell ref="J11:K11"/>
    <mergeCell ref="L4:M4"/>
    <mergeCell ref="A2:O3"/>
    <mergeCell ref="N5:O5"/>
    <mergeCell ref="N6:O6"/>
    <mergeCell ref="N7:O7"/>
    <mergeCell ref="N8:O8"/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L5:M5"/>
    <mergeCell ref="L6:M6"/>
    <mergeCell ref="L7:M7"/>
    <mergeCell ref="N9:O9"/>
    <mergeCell ref="N10:O10"/>
    <mergeCell ref="N11:O11"/>
    <mergeCell ref="N12:O12"/>
    <mergeCell ref="N13:O13"/>
    <mergeCell ref="L30:M30"/>
    <mergeCell ref="L31:M31"/>
    <mergeCell ref="L32:M32"/>
    <mergeCell ref="L27:M27"/>
    <mergeCell ref="L29:M29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N32:O32"/>
    <mergeCell ref="N33:O33"/>
    <mergeCell ref="A34:O35"/>
    <mergeCell ref="N26:O26"/>
    <mergeCell ref="N27:O27"/>
    <mergeCell ref="N28:O28"/>
    <mergeCell ref="N29:O29"/>
    <mergeCell ref="N30:O30"/>
    <mergeCell ref="N31:O31"/>
    <mergeCell ref="L33:M33"/>
    <mergeCell ref="J32:K32"/>
    <mergeCell ref="J33:K33"/>
    <mergeCell ref="J30:K30"/>
    <mergeCell ref="J31:K31"/>
    <mergeCell ref="H29:I29"/>
    <mergeCell ref="H30:I30"/>
    <mergeCell ref="H31:I31"/>
    <mergeCell ref="H32:I32"/>
    <mergeCell ref="H33:I33"/>
    <mergeCell ref="H27:I27"/>
    <mergeCell ref="H28:I28"/>
    <mergeCell ref="A36:G36"/>
    <mergeCell ref="A37:G37"/>
    <mergeCell ref="A38:G38"/>
    <mergeCell ref="A39:G39"/>
    <mergeCell ref="A40:G40"/>
    <mergeCell ref="A41:G41"/>
    <mergeCell ref="A42:G42"/>
    <mergeCell ref="A43:G43"/>
    <mergeCell ref="A45:G45"/>
    <mergeCell ref="H36:I36"/>
    <mergeCell ref="H37:I37"/>
    <mergeCell ref="H38:I38"/>
    <mergeCell ref="H39:I39"/>
    <mergeCell ref="H40:I40"/>
    <mergeCell ref="H41:I41"/>
    <mergeCell ref="H42:I42"/>
    <mergeCell ref="H43:I43"/>
    <mergeCell ref="H45:I45"/>
    <mergeCell ref="N41:O41"/>
    <mergeCell ref="N42:O42"/>
    <mergeCell ref="N43:O43"/>
    <mergeCell ref="N45:O45"/>
    <mergeCell ref="J40:K40"/>
    <mergeCell ref="J41:K41"/>
    <mergeCell ref="J42:K42"/>
    <mergeCell ref="J43:K43"/>
    <mergeCell ref="J45:K45"/>
    <mergeCell ref="L41:M41"/>
    <mergeCell ref="L42:M42"/>
    <mergeCell ref="L43:M43"/>
    <mergeCell ref="L45:M45"/>
    <mergeCell ref="J36:K36"/>
    <mergeCell ref="J37:K37"/>
    <mergeCell ref="J38:K38"/>
    <mergeCell ref="J39:K39"/>
    <mergeCell ref="N36:O36"/>
    <mergeCell ref="N37:O37"/>
    <mergeCell ref="N38:O38"/>
    <mergeCell ref="N39:O39"/>
    <mergeCell ref="N40:O40"/>
    <mergeCell ref="L36:M36"/>
    <mergeCell ref="L37:M37"/>
    <mergeCell ref="L38:M38"/>
    <mergeCell ref="L39:M39"/>
    <mergeCell ref="L40:M40"/>
    <mergeCell ref="H50:J50"/>
    <mergeCell ref="A64:O65"/>
    <mergeCell ref="L66:M66"/>
    <mergeCell ref="N66:O66"/>
    <mergeCell ref="A48:C48"/>
    <mergeCell ref="B49:D49"/>
    <mergeCell ref="N47:O47"/>
    <mergeCell ref="N48:O48"/>
    <mergeCell ref="N46:O46"/>
    <mergeCell ref="A66:G66"/>
    <mergeCell ref="H66:I66"/>
    <mergeCell ref="J66:K66"/>
    <mergeCell ref="B56:D56"/>
    <mergeCell ref="C58:D58"/>
    <mergeCell ref="C59:D59"/>
    <mergeCell ref="C60:D60"/>
    <mergeCell ref="C61:D61"/>
    <mergeCell ref="C62:D62"/>
    <mergeCell ref="C57:D57"/>
    <mergeCell ref="E57:F57"/>
    <mergeCell ref="L46:M46"/>
    <mergeCell ref="J46:K46"/>
    <mergeCell ref="H46:I46"/>
    <mergeCell ref="A46:G46"/>
    <mergeCell ref="H67:I67"/>
    <mergeCell ref="H68:I68"/>
    <mergeCell ref="H69:I69"/>
    <mergeCell ref="H70:I70"/>
    <mergeCell ref="A81:G81"/>
    <mergeCell ref="A82:G82"/>
    <mergeCell ref="A67:G67"/>
    <mergeCell ref="A68:G68"/>
    <mergeCell ref="A69:G69"/>
    <mergeCell ref="A70:G70"/>
    <mergeCell ref="A71:G71"/>
    <mergeCell ref="A72:G72"/>
    <mergeCell ref="A73:G73"/>
    <mergeCell ref="A77:G77"/>
    <mergeCell ref="A78:G78"/>
    <mergeCell ref="A79:G79"/>
    <mergeCell ref="A80:G80"/>
    <mergeCell ref="A74:G74"/>
    <mergeCell ref="A75:G75"/>
    <mergeCell ref="A76:G76"/>
    <mergeCell ref="H71:I71"/>
    <mergeCell ref="H72:I72"/>
    <mergeCell ref="H73:I73"/>
    <mergeCell ref="H74:I74"/>
    <mergeCell ref="H75:I75"/>
    <mergeCell ref="H76:I76"/>
    <mergeCell ref="A89:G89"/>
    <mergeCell ref="A90:G90"/>
    <mergeCell ref="A91:G91"/>
    <mergeCell ref="A83:G83"/>
    <mergeCell ref="A84:G84"/>
    <mergeCell ref="A85:G85"/>
    <mergeCell ref="A86:G86"/>
    <mergeCell ref="A87:G87"/>
    <mergeCell ref="A88:G88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L67:M67"/>
    <mergeCell ref="L68:M68"/>
    <mergeCell ref="L69:M69"/>
    <mergeCell ref="L70:M70"/>
    <mergeCell ref="L71:M71"/>
    <mergeCell ref="L72:M72"/>
    <mergeCell ref="J82:K82"/>
    <mergeCell ref="J83:K83"/>
    <mergeCell ref="J84:K84"/>
    <mergeCell ref="J76:K76"/>
    <mergeCell ref="J77:K77"/>
    <mergeCell ref="J78:K78"/>
    <mergeCell ref="J79:K79"/>
    <mergeCell ref="J80:K80"/>
    <mergeCell ref="J81:K81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L73:M73"/>
    <mergeCell ref="L74:M74"/>
    <mergeCell ref="L75:M75"/>
    <mergeCell ref="L76:M76"/>
    <mergeCell ref="L77:M77"/>
    <mergeCell ref="L78:M78"/>
    <mergeCell ref="J88:K88"/>
    <mergeCell ref="J89:K89"/>
    <mergeCell ref="J90:K90"/>
    <mergeCell ref="J85:K85"/>
    <mergeCell ref="J86:K86"/>
    <mergeCell ref="J87:K87"/>
    <mergeCell ref="L85:M85"/>
    <mergeCell ref="L86:M86"/>
    <mergeCell ref="L87:M87"/>
    <mergeCell ref="L88:M88"/>
    <mergeCell ref="L89:M89"/>
    <mergeCell ref="L90:M90"/>
    <mergeCell ref="L79:M79"/>
    <mergeCell ref="L80:M80"/>
    <mergeCell ref="L81:M81"/>
    <mergeCell ref="L82:M82"/>
    <mergeCell ref="L83:M83"/>
    <mergeCell ref="L84:M84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82:O82"/>
    <mergeCell ref="N83:O83"/>
    <mergeCell ref="N84:O84"/>
    <mergeCell ref="N85:O85"/>
    <mergeCell ref="N86:O86"/>
    <mergeCell ref="N87:O87"/>
    <mergeCell ref="N76:O76"/>
    <mergeCell ref="N77:O77"/>
    <mergeCell ref="N78:O78"/>
    <mergeCell ref="N79:O79"/>
    <mergeCell ref="N80:O80"/>
    <mergeCell ref="N81:O81"/>
    <mergeCell ref="N88:O88"/>
    <mergeCell ref="N89:O89"/>
    <mergeCell ref="N90:O90"/>
    <mergeCell ref="N91:O91"/>
    <mergeCell ref="A125:O126"/>
    <mergeCell ref="N127:O127"/>
    <mergeCell ref="A107:G107"/>
    <mergeCell ref="A108:G108"/>
    <mergeCell ref="A109:G109"/>
    <mergeCell ref="L91:M91"/>
    <mergeCell ref="J91:K91"/>
    <mergeCell ref="H89:I89"/>
    <mergeCell ref="H90:I90"/>
    <mergeCell ref="H91:I91"/>
    <mergeCell ref="H127:I127"/>
    <mergeCell ref="H121:I121"/>
    <mergeCell ref="H120:I120"/>
    <mergeCell ref="H119:I119"/>
    <mergeCell ref="H118:I118"/>
    <mergeCell ref="A119:G119"/>
    <mergeCell ref="A94:G94"/>
    <mergeCell ref="A96:G96"/>
    <mergeCell ref="A95:G95"/>
    <mergeCell ref="A98:G98"/>
    <mergeCell ref="N128:O128"/>
    <mergeCell ref="N129:O129"/>
    <mergeCell ref="N130:O130"/>
    <mergeCell ref="A92:O93"/>
    <mergeCell ref="A99:G99"/>
    <mergeCell ref="A97:G97"/>
    <mergeCell ref="A100:G100"/>
    <mergeCell ref="A101:G101"/>
    <mergeCell ref="H130:I130"/>
    <mergeCell ref="J128:K128"/>
    <mergeCell ref="J129:K129"/>
    <mergeCell ref="J130:K130"/>
    <mergeCell ref="L128:M128"/>
    <mergeCell ref="L129:M129"/>
    <mergeCell ref="L130:M130"/>
    <mergeCell ref="A127:G127"/>
    <mergeCell ref="J127:K127"/>
    <mergeCell ref="L127:M127"/>
    <mergeCell ref="A128:G128"/>
    <mergeCell ref="A129:G129"/>
    <mergeCell ref="A130:G130"/>
    <mergeCell ref="H129:I129"/>
    <mergeCell ref="H128:I128"/>
    <mergeCell ref="A118:G118"/>
    <mergeCell ref="A120:G120"/>
    <mergeCell ref="A121:G121"/>
    <mergeCell ref="A110:G110"/>
    <mergeCell ref="A111:G111"/>
    <mergeCell ref="A112:G112"/>
    <mergeCell ref="A113:G113"/>
    <mergeCell ref="A102:G102"/>
    <mergeCell ref="A104:G104"/>
    <mergeCell ref="A105:G105"/>
    <mergeCell ref="A106:G106"/>
    <mergeCell ref="A103:G103"/>
    <mergeCell ref="H117:I117"/>
    <mergeCell ref="H116:I116"/>
    <mergeCell ref="H115:I115"/>
    <mergeCell ref="H114:I114"/>
    <mergeCell ref="H113:I113"/>
    <mergeCell ref="H112:I112"/>
    <mergeCell ref="A114:G114"/>
    <mergeCell ref="A115:G115"/>
    <mergeCell ref="A116:G116"/>
    <mergeCell ref="A117:G117"/>
    <mergeCell ref="H105:I105"/>
    <mergeCell ref="H104:I104"/>
    <mergeCell ref="H102:I102"/>
    <mergeCell ref="H101:I101"/>
    <mergeCell ref="H100:I100"/>
    <mergeCell ref="H99:I99"/>
    <mergeCell ref="H111:I111"/>
    <mergeCell ref="H110:I110"/>
    <mergeCell ref="H109:I109"/>
    <mergeCell ref="H108:I108"/>
    <mergeCell ref="H107:I107"/>
    <mergeCell ref="H106:I106"/>
    <mergeCell ref="H103:I103"/>
    <mergeCell ref="H98:I98"/>
    <mergeCell ref="H97:I97"/>
    <mergeCell ref="H96:I96"/>
    <mergeCell ref="H95:I95"/>
    <mergeCell ref="H94:I94"/>
    <mergeCell ref="L94:M94"/>
    <mergeCell ref="L95:M95"/>
    <mergeCell ref="L96:M96"/>
    <mergeCell ref="L97:M97"/>
    <mergeCell ref="L98:M98"/>
    <mergeCell ref="J98:K98"/>
    <mergeCell ref="J97:K97"/>
    <mergeCell ref="J96:K96"/>
    <mergeCell ref="J95:K95"/>
    <mergeCell ref="J94:K94"/>
    <mergeCell ref="L107:M107"/>
    <mergeCell ref="L108:M108"/>
    <mergeCell ref="L109:M109"/>
    <mergeCell ref="L110:M110"/>
    <mergeCell ref="L111:M111"/>
    <mergeCell ref="L99:M99"/>
    <mergeCell ref="L100:M100"/>
    <mergeCell ref="L101:M101"/>
    <mergeCell ref="L102:M102"/>
    <mergeCell ref="L104:M104"/>
    <mergeCell ref="L105:M105"/>
    <mergeCell ref="L106:M106"/>
    <mergeCell ref="L103:M103"/>
    <mergeCell ref="J120:K120"/>
    <mergeCell ref="J119:K119"/>
    <mergeCell ref="J118:K118"/>
    <mergeCell ref="L112:M112"/>
    <mergeCell ref="L113:M113"/>
    <mergeCell ref="L114:M114"/>
    <mergeCell ref="L115:M115"/>
    <mergeCell ref="L116:M116"/>
    <mergeCell ref="L117:M117"/>
    <mergeCell ref="J114:K114"/>
    <mergeCell ref="J113:K113"/>
    <mergeCell ref="J112:K112"/>
    <mergeCell ref="L118:M118"/>
    <mergeCell ref="L119:M119"/>
    <mergeCell ref="L120:M120"/>
    <mergeCell ref="J116:K116"/>
    <mergeCell ref="J115:K115"/>
    <mergeCell ref="N94:O94"/>
    <mergeCell ref="N95:O95"/>
    <mergeCell ref="N96:O96"/>
    <mergeCell ref="N97:O97"/>
    <mergeCell ref="N98:O98"/>
    <mergeCell ref="N106:O106"/>
    <mergeCell ref="N107:O107"/>
    <mergeCell ref="N108:O108"/>
    <mergeCell ref="N109:O109"/>
    <mergeCell ref="N103:O103"/>
    <mergeCell ref="J105:K105"/>
    <mergeCell ref="J104:K104"/>
    <mergeCell ref="J102:K102"/>
    <mergeCell ref="J101:K101"/>
    <mergeCell ref="J100:K100"/>
    <mergeCell ref="J99:K99"/>
    <mergeCell ref="J111:K111"/>
    <mergeCell ref="J110:K110"/>
    <mergeCell ref="J109:K109"/>
    <mergeCell ref="J108:K108"/>
    <mergeCell ref="J107:K107"/>
    <mergeCell ref="J106:K106"/>
    <mergeCell ref="J103:K103"/>
    <mergeCell ref="A138:G138"/>
    <mergeCell ref="H150:I150"/>
    <mergeCell ref="N110:O110"/>
    <mergeCell ref="N111:O111"/>
    <mergeCell ref="N99:O99"/>
    <mergeCell ref="N100:O100"/>
    <mergeCell ref="N101:O101"/>
    <mergeCell ref="N102:O102"/>
    <mergeCell ref="N104:O104"/>
    <mergeCell ref="N105:O105"/>
    <mergeCell ref="A131:O132"/>
    <mergeCell ref="N118:O118"/>
    <mergeCell ref="N119:O119"/>
    <mergeCell ref="N120:O120"/>
    <mergeCell ref="N121:O121"/>
    <mergeCell ref="N122:O122"/>
    <mergeCell ref="N123:O123"/>
    <mergeCell ref="N112:O112"/>
    <mergeCell ref="N113:O113"/>
    <mergeCell ref="N114:O114"/>
    <mergeCell ref="N115:O115"/>
    <mergeCell ref="N116:O116"/>
    <mergeCell ref="N117:O117"/>
    <mergeCell ref="J117:K117"/>
    <mergeCell ref="A155:G155"/>
    <mergeCell ref="A156:G156"/>
    <mergeCell ref="A157:G157"/>
    <mergeCell ref="A158:G158"/>
    <mergeCell ref="A159:G159"/>
    <mergeCell ref="A160:G160"/>
    <mergeCell ref="L121:M121"/>
    <mergeCell ref="J121:K121"/>
    <mergeCell ref="A151:G151"/>
    <mergeCell ref="A152:G152"/>
    <mergeCell ref="A153:G153"/>
    <mergeCell ref="A154:G154"/>
    <mergeCell ref="A149:G149"/>
    <mergeCell ref="A150:G150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H156:I156"/>
    <mergeCell ref="H155:I155"/>
    <mergeCell ref="H154:I154"/>
    <mergeCell ref="H153:I153"/>
    <mergeCell ref="H152:I152"/>
    <mergeCell ref="H151:I151"/>
    <mergeCell ref="H161:I161"/>
    <mergeCell ref="H160:I160"/>
    <mergeCell ref="H159:I159"/>
    <mergeCell ref="H158:I158"/>
    <mergeCell ref="H157:I157"/>
    <mergeCell ref="L133:M133"/>
    <mergeCell ref="N133:O133"/>
    <mergeCell ref="H138:I138"/>
    <mergeCell ref="H137:I137"/>
    <mergeCell ref="H136:I136"/>
    <mergeCell ref="H135:I135"/>
    <mergeCell ref="H134:I134"/>
    <mergeCell ref="H144:I144"/>
    <mergeCell ref="H143:I143"/>
    <mergeCell ref="H142:I142"/>
    <mergeCell ref="H141:I141"/>
    <mergeCell ref="H140:I140"/>
    <mergeCell ref="H139:I139"/>
    <mergeCell ref="J135:K135"/>
    <mergeCell ref="J136:K136"/>
    <mergeCell ref="J137:K137"/>
    <mergeCell ref="J138:K138"/>
    <mergeCell ref="J139:K139"/>
    <mergeCell ref="J140:K140"/>
    <mergeCell ref="J134:K134"/>
    <mergeCell ref="N134:O134"/>
    <mergeCell ref="N135:O135"/>
    <mergeCell ref="N136:O136"/>
    <mergeCell ref="N137:O137"/>
    <mergeCell ref="A133:G133"/>
    <mergeCell ref="H133:I133"/>
    <mergeCell ref="J133:K133"/>
    <mergeCell ref="J147:K147"/>
    <mergeCell ref="J148:K148"/>
    <mergeCell ref="J149:K149"/>
    <mergeCell ref="J150:K150"/>
    <mergeCell ref="J151:K151"/>
    <mergeCell ref="J152:K152"/>
    <mergeCell ref="J141:K141"/>
    <mergeCell ref="J142:K142"/>
    <mergeCell ref="J143:K143"/>
    <mergeCell ref="J144:K144"/>
    <mergeCell ref="J145:K145"/>
    <mergeCell ref="J146:K146"/>
    <mergeCell ref="H149:I149"/>
    <mergeCell ref="H148:I148"/>
    <mergeCell ref="H147:I147"/>
    <mergeCell ref="H146:I146"/>
    <mergeCell ref="H145:I145"/>
    <mergeCell ref="A134:G134"/>
    <mergeCell ref="A135:G135"/>
    <mergeCell ref="A136:G136"/>
    <mergeCell ref="A137:G137"/>
    <mergeCell ref="L152:M152"/>
    <mergeCell ref="L151:M151"/>
    <mergeCell ref="L150:M150"/>
    <mergeCell ref="L149:M149"/>
    <mergeCell ref="L148:M148"/>
    <mergeCell ref="L147:M147"/>
    <mergeCell ref="L158:M158"/>
    <mergeCell ref="L157:M157"/>
    <mergeCell ref="L156:M156"/>
    <mergeCell ref="L155:M155"/>
    <mergeCell ref="L154:M154"/>
    <mergeCell ref="L153:M153"/>
    <mergeCell ref="L146:M146"/>
    <mergeCell ref="L145:M145"/>
    <mergeCell ref="L144:M144"/>
    <mergeCell ref="L143:M143"/>
    <mergeCell ref="L142:M142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N138:O138"/>
    <mergeCell ref="N139:O139"/>
    <mergeCell ref="N140:O140"/>
    <mergeCell ref="N147:O147"/>
    <mergeCell ref="N148:O148"/>
    <mergeCell ref="N149:O149"/>
    <mergeCell ref="N150:O150"/>
    <mergeCell ref="N151:O151"/>
    <mergeCell ref="N152:O152"/>
    <mergeCell ref="N141:O141"/>
    <mergeCell ref="N142:O142"/>
    <mergeCell ref="N143:O143"/>
    <mergeCell ref="N144:O144"/>
    <mergeCell ref="N145:O145"/>
    <mergeCell ref="N146:O146"/>
    <mergeCell ref="N159:O159"/>
    <mergeCell ref="N160:O160"/>
    <mergeCell ref="N161:O161"/>
    <mergeCell ref="A162:G163"/>
    <mergeCell ref="I162:O163"/>
    <mergeCell ref="N153:O153"/>
    <mergeCell ref="N154:O154"/>
    <mergeCell ref="N155:O155"/>
    <mergeCell ref="N156:O156"/>
    <mergeCell ref="N157:O157"/>
    <mergeCell ref="N158:O158"/>
    <mergeCell ref="J159:K159"/>
    <mergeCell ref="J160:K160"/>
    <mergeCell ref="J161:K161"/>
    <mergeCell ref="L161:M161"/>
    <mergeCell ref="L160:M160"/>
    <mergeCell ref="L159:M159"/>
    <mergeCell ref="J153:K153"/>
    <mergeCell ref="J154:K154"/>
    <mergeCell ref="J155:K155"/>
    <mergeCell ref="J156:K156"/>
    <mergeCell ref="J157:K157"/>
    <mergeCell ref="J158:K158"/>
    <mergeCell ref="A161:G161"/>
    <mergeCell ref="A164:D164"/>
    <mergeCell ref="I164:L164"/>
    <mergeCell ref="I165:L165"/>
    <mergeCell ref="I166:L166"/>
    <mergeCell ref="I167:L167"/>
    <mergeCell ref="I168:L168"/>
    <mergeCell ref="A165:D165"/>
    <mergeCell ref="A166:D166"/>
    <mergeCell ref="A167:D167"/>
    <mergeCell ref="A168:D168"/>
    <mergeCell ref="I169:L169"/>
    <mergeCell ref="I170:L170"/>
    <mergeCell ref="I171:L171"/>
    <mergeCell ref="I172:L172"/>
    <mergeCell ref="I173:L173"/>
    <mergeCell ref="A174:G175"/>
    <mergeCell ref="I174:O175"/>
    <mergeCell ref="A171:D171"/>
    <mergeCell ref="A172:D172"/>
    <mergeCell ref="A173:D173"/>
    <mergeCell ref="A169:D169"/>
    <mergeCell ref="A170:D170"/>
    <mergeCell ref="N176:O176"/>
    <mergeCell ref="A176:B176"/>
    <mergeCell ref="C176:D176"/>
    <mergeCell ref="A177:B177"/>
    <mergeCell ref="A178:B178"/>
    <mergeCell ref="A179:B179"/>
    <mergeCell ref="I176:L176"/>
    <mergeCell ref="I177:L177"/>
    <mergeCell ref="I178:L178"/>
    <mergeCell ref="I179:L179"/>
    <mergeCell ref="A185:G185"/>
    <mergeCell ref="N183:O183"/>
    <mergeCell ref="N184:O184"/>
    <mergeCell ref="N185:O185"/>
    <mergeCell ref="C182:D182"/>
    <mergeCell ref="C183:D183"/>
    <mergeCell ref="N177:O177"/>
    <mergeCell ref="N178:O178"/>
    <mergeCell ref="N179:O179"/>
    <mergeCell ref="N180:O180"/>
    <mergeCell ref="N181:O181"/>
    <mergeCell ref="N182:O182"/>
    <mergeCell ref="I181:L181"/>
    <mergeCell ref="I182:L182"/>
    <mergeCell ref="I183:L183"/>
    <mergeCell ref="I180:L180"/>
    <mergeCell ref="A180:G180"/>
    <mergeCell ref="A181:B181"/>
    <mergeCell ref="A182:B182"/>
    <mergeCell ref="A183:B183"/>
    <mergeCell ref="C177:D177"/>
    <mergeCell ref="C178:D178"/>
    <mergeCell ref="C179:D179"/>
    <mergeCell ref="C181:D181"/>
  </mergeCells>
  <hyperlinks>
    <hyperlink ref="A247" r:id="rId1" xr:uid="{646C5160-0FEB-4DDC-8E3D-B05A195FBDA4}"/>
  </hyperlinks>
  <pageMargins left="0.7" right="0.7" top="0.75" bottom="0.75" header="0.3" footer="0.3"/>
  <pageSetup scale="66" fitToHeight="0" orientation="portrait" r:id="rId2"/>
  <headerFooter>
    <oddHeader>&amp;C&amp;"Arial Black,Regular"&amp;16JANUARY 2023 REGION 
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McLean</dc:creator>
  <cp:lastModifiedBy>Tony Morin</cp:lastModifiedBy>
  <cp:lastPrinted>2023-05-19T12:58:21Z</cp:lastPrinted>
  <dcterms:created xsi:type="dcterms:W3CDTF">2022-12-16T02:17:23Z</dcterms:created>
  <dcterms:modified xsi:type="dcterms:W3CDTF">2023-12-12T14:45:02Z</dcterms:modified>
</cp:coreProperties>
</file>